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45" windowWidth="18315" windowHeight="8520"/>
  </bookViews>
  <sheets>
    <sheet name="年号" sheetId="1" r:id="rId1"/>
    <sheet name="科目" sheetId="2" r:id="rId2"/>
    <sheet name="出納" sheetId="3" r:id="rId3"/>
    <sheet name="月算" sheetId="4" r:id="rId4"/>
    <sheet name="決算" sheetId="7" r:id="rId5"/>
  </sheets>
  <calcPr calcId="125725"/>
</workbook>
</file>

<file path=xl/calcChain.xml><?xml version="1.0" encoding="utf-8"?>
<calcChain xmlns="http://schemas.openxmlformats.org/spreadsheetml/2006/main">
  <c r="D7" i="3"/>
  <c r="H7"/>
  <c r="D8"/>
  <c r="H8"/>
  <c r="J5" i="7"/>
  <c r="J23" i="1"/>
  <c r="H6" i="3"/>
  <c r="B11" i="4" s="1"/>
  <c r="B38" s="1"/>
  <c r="C37" i="7"/>
  <c r="C38"/>
  <c r="C39"/>
  <c r="C40"/>
  <c r="A32" i="4"/>
  <c r="A33"/>
  <c r="A34"/>
  <c r="A35"/>
  <c r="A36"/>
  <c r="K32" i="3"/>
  <c r="K33"/>
  <c r="K34"/>
  <c r="K35"/>
  <c r="K5"/>
  <c r="K4"/>
  <c r="K6"/>
  <c r="K7"/>
  <c r="K8"/>
  <c r="K9"/>
  <c r="K11"/>
  <c r="K12"/>
  <c r="K13"/>
  <c r="K14"/>
  <c r="K15"/>
  <c r="K16"/>
  <c r="K17"/>
  <c r="K18"/>
  <c r="K19"/>
  <c r="K20"/>
  <c r="K21"/>
  <c r="K22"/>
  <c r="K23"/>
  <c r="K24"/>
  <c r="K25"/>
  <c r="K26"/>
  <c r="K27"/>
  <c r="K28"/>
  <c r="K29"/>
  <c r="K30"/>
  <c r="K31"/>
  <c r="K2"/>
  <c r="K3"/>
  <c r="C17" i="7" l="1"/>
  <c r="C18"/>
  <c r="C6" l="1"/>
  <c r="C8"/>
  <c r="C9"/>
  <c r="C10"/>
  <c r="C11"/>
  <c r="C12"/>
  <c r="C14"/>
  <c r="C15"/>
  <c r="C16"/>
  <c r="C21"/>
  <c r="C22"/>
  <c r="C23"/>
  <c r="C24"/>
  <c r="C25"/>
  <c r="C26"/>
  <c r="C27"/>
  <c r="C28"/>
  <c r="C29"/>
  <c r="C30"/>
  <c r="C31"/>
  <c r="C32"/>
  <c r="C33"/>
  <c r="C34"/>
  <c r="C35"/>
  <c r="C36"/>
  <c r="C5"/>
  <c r="S98" i="1" l="1"/>
  <c r="S96"/>
  <c r="S94"/>
  <c r="S92"/>
  <c r="S90"/>
  <c r="S88"/>
  <c r="S86"/>
  <c r="S84"/>
  <c r="S82"/>
  <c r="S80"/>
  <c r="S78"/>
  <c r="S76"/>
  <c r="S74"/>
  <c r="S72"/>
  <c r="S70"/>
  <c r="S68"/>
  <c r="S66"/>
  <c r="S64"/>
  <c r="S62"/>
  <c r="S60"/>
  <c r="S58"/>
  <c r="S56"/>
  <c r="S54"/>
  <c r="S52"/>
  <c r="S50"/>
  <c r="S48"/>
  <c r="S46"/>
  <c r="S44"/>
  <c r="S42"/>
  <c r="S40"/>
  <c r="S38"/>
  <c r="S36"/>
  <c r="S34"/>
  <c r="S32"/>
  <c r="L4" i="4" s="1"/>
  <c r="L23" i="1" l="1"/>
  <c r="K23"/>
  <c r="L3" i="4"/>
  <c r="I23" i="1"/>
  <c r="H23"/>
  <c r="G23"/>
  <c r="F23"/>
  <c r="E23"/>
  <c r="D23"/>
  <c r="C23"/>
  <c r="B23"/>
  <c r="A23"/>
  <c r="A5" i="4"/>
  <c r="A6"/>
  <c r="A7"/>
  <c r="A8"/>
  <c r="A9"/>
  <c r="A10"/>
  <c r="A12"/>
  <c r="A13"/>
  <c r="A14"/>
  <c r="A15"/>
  <c r="A16"/>
  <c r="A17"/>
  <c r="A18"/>
  <c r="A19"/>
  <c r="A20"/>
  <c r="A21"/>
  <c r="A22"/>
  <c r="A23"/>
  <c r="A24"/>
  <c r="A25"/>
  <c r="A26"/>
  <c r="A27"/>
  <c r="A28"/>
  <c r="A29"/>
  <c r="A30"/>
  <c r="A31"/>
  <c r="A4"/>
  <c r="H203" i="3"/>
  <c r="H204"/>
  <c r="H205"/>
  <c r="H206"/>
  <c r="H207"/>
  <c r="H208"/>
  <c r="H209"/>
  <c r="H210"/>
  <c r="H211"/>
  <c r="H212"/>
  <c r="H213"/>
  <c r="H214"/>
  <c r="H215"/>
  <c r="H216"/>
  <c r="H217"/>
  <c r="H218"/>
  <c r="H219"/>
  <c r="H220"/>
  <c r="H221"/>
  <c r="H222"/>
  <c r="H223"/>
  <c r="H224"/>
  <c r="H225"/>
  <c r="H226"/>
  <c r="H227"/>
  <c r="H228"/>
  <c r="H229"/>
  <c r="H230"/>
  <c r="H231"/>
  <c r="H232"/>
  <c r="H233"/>
  <c r="H234"/>
  <c r="H235"/>
  <c r="H236"/>
  <c r="H237"/>
  <c r="H238"/>
  <c r="H239"/>
  <c r="H240"/>
  <c r="H241"/>
  <c r="H242"/>
  <c r="H243"/>
  <c r="H244"/>
  <c r="H245"/>
  <c r="H246"/>
  <c r="H247"/>
  <c r="H248"/>
  <c r="H249"/>
  <c r="H250"/>
  <c r="H251"/>
  <c r="H252"/>
  <c r="H253"/>
  <c r="H254"/>
  <c r="H255"/>
  <c r="H256"/>
  <c r="H257"/>
  <c r="H258"/>
  <c r="H259"/>
  <c r="H260"/>
  <c r="H261"/>
  <c r="H262"/>
  <c r="H263"/>
  <c r="H264"/>
  <c r="H265"/>
  <c r="H266"/>
  <c r="H267"/>
  <c r="H268"/>
  <c r="H269"/>
  <c r="H270"/>
  <c r="H271"/>
  <c r="H272"/>
  <c r="H273"/>
  <c r="H274"/>
  <c r="H275"/>
  <c r="H276"/>
  <c r="H277"/>
  <c r="H278"/>
  <c r="H279"/>
  <c r="H280"/>
  <c r="H281"/>
  <c r="H282"/>
  <c r="H283"/>
  <c r="H284"/>
  <c r="H285"/>
  <c r="H286"/>
  <c r="H287"/>
  <c r="H288"/>
  <c r="H289"/>
  <c r="H290"/>
  <c r="H291"/>
  <c r="H292"/>
  <c r="H293"/>
  <c r="H294"/>
  <c r="H295"/>
  <c r="H296"/>
  <c r="H297"/>
  <c r="H298"/>
  <c r="H299"/>
  <c r="H300"/>
  <c r="H301"/>
  <c r="H302"/>
  <c r="H303"/>
  <c r="H304"/>
  <c r="H305"/>
  <c r="H306"/>
  <c r="H307"/>
  <c r="H308"/>
  <c r="H309"/>
  <c r="H310"/>
  <c r="H311"/>
  <c r="H312"/>
  <c r="H313"/>
  <c r="H314"/>
  <c r="H315"/>
  <c r="H316"/>
  <c r="H317"/>
  <c r="H318"/>
  <c r="H319"/>
  <c r="H320"/>
  <c r="H321"/>
  <c r="H322"/>
  <c r="H323"/>
  <c r="H324"/>
  <c r="H325"/>
  <c r="H326"/>
  <c r="H327"/>
  <c r="H328"/>
  <c r="H329"/>
  <c r="H330"/>
  <c r="H331"/>
  <c r="H332"/>
  <c r="H333"/>
  <c r="H334"/>
  <c r="H335"/>
  <c r="H336"/>
  <c r="H337"/>
  <c r="H338"/>
  <c r="H339"/>
  <c r="H340"/>
  <c r="H341"/>
  <c r="H342"/>
  <c r="H343"/>
  <c r="H344"/>
  <c r="H345"/>
  <c r="H346"/>
  <c r="H347"/>
  <c r="H348"/>
  <c r="H349"/>
  <c r="H350"/>
  <c r="H351"/>
  <c r="H352"/>
  <c r="H353"/>
  <c r="H354"/>
  <c r="H355"/>
  <c r="H356"/>
  <c r="H357"/>
  <c r="H358"/>
  <c r="H359"/>
  <c r="H360"/>
  <c r="H361"/>
  <c r="H362"/>
  <c r="H363"/>
  <c r="H364"/>
  <c r="H365"/>
  <c r="H366"/>
  <c r="H367"/>
  <c r="H368"/>
  <c r="H369"/>
  <c r="H370"/>
  <c r="H371"/>
  <c r="H372"/>
  <c r="H373"/>
  <c r="H374"/>
  <c r="H375"/>
  <c r="H376"/>
  <c r="H377"/>
  <c r="H378"/>
  <c r="H379"/>
  <c r="H380"/>
  <c r="H381"/>
  <c r="H382"/>
  <c r="H383"/>
  <c r="H384"/>
  <c r="H385"/>
  <c r="H386"/>
  <c r="H387"/>
  <c r="H388"/>
  <c r="H389"/>
  <c r="H390"/>
  <c r="H391"/>
  <c r="H392"/>
  <c r="H393"/>
  <c r="H394"/>
  <c r="H395"/>
  <c r="H396"/>
  <c r="H397"/>
  <c r="H398"/>
  <c r="H399"/>
  <c r="H400"/>
  <c r="H401"/>
  <c r="H402"/>
  <c r="H403"/>
  <c r="H404"/>
  <c r="H405"/>
  <c r="H406"/>
  <c r="H407"/>
  <c r="H408"/>
  <c r="H409"/>
  <c r="H410"/>
  <c r="H411"/>
  <c r="H412"/>
  <c r="H413"/>
  <c r="H414"/>
  <c r="H415"/>
  <c r="H416"/>
  <c r="H417"/>
  <c r="H418"/>
  <c r="H419"/>
  <c r="H420"/>
  <c r="H421"/>
  <c r="H422"/>
  <c r="H423"/>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H544"/>
  <c r="H545"/>
  <c r="H546"/>
  <c r="H547"/>
  <c r="H548"/>
  <c r="H549"/>
  <c r="H550"/>
  <c r="H551"/>
  <c r="H552"/>
  <c r="H553"/>
  <c r="H554"/>
  <c r="H555"/>
  <c r="H556"/>
  <c r="H557"/>
  <c r="H558"/>
  <c r="H559"/>
  <c r="H560"/>
  <c r="H561"/>
  <c r="H562"/>
  <c r="H563"/>
  <c r="H564"/>
  <c r="H565"/>
  <c r="H566"/>
  <c r="H567"/>
  <c r="H568"/>
  <c r="H569"/>
  <c r="H570"/>
  <c r="H571"/>
  <c r="H572"/>
  <c r="H573"/>
  <c r="H574"/>
  <c r="H575"/>
  <c r="H576"/>
  <c r="H577"/>
  <c r="H578"/>
  <c r="H579"/>
  <c r="H580"/>
  <c r="H581"/>
  <c r="H582"/>
  <c r="H583"/>
  <c r="H584"/>
  <c r="H585"/>
  <c r="H586"/>
  <c r="H587"/>
  <c r="H588"/>
  <c r="H589"/>
  <c r="H590"/>
  <c r="H591"/>
  <c r="H592"/>
  <c r="H593"/>
  <c r="H594"/>
  <c r="H595"/>
  <c r="H596"/>
  <c r="H597"/>
  <c r="H598"/>
  <c r="H599"/>
  <c r="H600"/>
  <c r="H601"/>
  <c r="H602"/>
  <c r="H603"/>
  <c r="H604"/>
  <c r="H605"/>
  <c r="H606"/>
  <c r="H607"/>
  <c r="H608"/>
  <c r="H609"/>
  <c r="H610"/>
  <c r="H611"/>
  <c r="H612"/>
  <c r="H613"/>
  <c r="H614"/>
  <c r="H615"/>
  <c r="H616"/>
  <c r="H617"/>
  <c r="H618"/>
  <c r="H619"/>
  <c r="H620"/>
  <c r="H621"/>
  <c r="H622"/>
  <c r="H623"/>
  <c r="H624"/>
  <c r="H625"/>
  <c r="H626"/>
  <c r="H627"/>
  <c r="H628"/>
  <c r="H629"/>
  <c r="H630"/>
  <c r="H631"/>
  <c r="H632"/>
  <c r="H633"/>
  <c r="H634"/>
  <c r="H635"/>
  <c r="H636"/>
  <c r="H637"/>
  <c r="H638"/>
  <c r="H639"/>
  <c r="H640"/>
  <c r="H641"/>
  <c r="H642"/>
  <c r="H643"/>
  <c r="H644"/>
  <c r="H645"/>
  <c r="H646"/>
  <c r="H647"/>
  <c r="H648"/>
  <c r="H649"/>
  <c r="H650"/>
  <c r="H651"/>
  <c r="H652"/>
  <c r="H653"/>
  <c r="H654"/>
  <c r="H655"/>
  <c r="H656"/>
  <c r="H657"/>
  <c r="H658"/>
  <c r="H659"/>
  <c r="H660"/>
  <c r="H661"/>
  <c r="H662"/>
  <c r="H663"/>
  <c r="H664"/>
  <c r="H665"/>
  <c r="H666"/>
  <c r="H667"/>
  <c r="H668"/>
  <c r="H669"/>
  <c r="H670"/>
  <c r="H671"/>
  <c r="H672"/>
  <c r="H673"/>
  <c r="H674"/>
  <c r="H675"/>
  <c r="H676"/>
  <c r="H677"/>
  <c r="H678"/>
  <c r="H679"/>
  <c r="H680"/>
  <c r="H681"/>
  <c r="H682"/>
  <c r="H683"/>
  <c r="H684"/>
  <c r="H685"/>
  <c r="H686"/>
  <c r="H687"/>
  <c r="H688"/>
  <c r="H689"/>
  <c r="H690"/>
  <c r="H691"/>
  <c r="H692"/>
  <c r="H693"/>
  <c r="H694"/>
  <c r="H695"/>
  <c r="H696"/>
  <c r="H697"/>
  <c r="H698"/>
  <c r="H699"/>
  <c r="H700"/>
  <c r="H701"/>
  <c r="H702"/>
  <c r="H703"/>
  <c r="H704"/>
  <c r="H705"/>
  <c r="H706"/>
  <c r="H707"/>
  <c r="H708"/>
  <c r="H709"/>
  <c r="H710"/>
  <c r="H711"/>
  <c r="H712"/>
  <c r="H713"/>
  <c r="H714"/>
  <c r="H715"/>
  <c r="H716"/>
  <c r="H717"/>
  <c r="H718"/>
  <c r="H719"/>
  <c r="H720"/>
  <c r="H721"/>
  <c r="H722"/>
  <c r="H723"/>
  <c r="H724"/>
  <c r="H725"/>
  <c r="H726"/>
  <c r="H727"/>
  <c r="H728"/>
  <c r="H729"/>
  <c r="H730"/>
  <c r="H731"/>
  <c r="H732"/>
  <c r="H733"/>
  <c r="H734"/>
  <c r="H735"/>
  <c r="H736"/>
  <c r="H737"/>
  <c r="H738"/>
  <c r="H739"/>
  <c r="H740"/>
  <c r="H741"/>
  <c r="H742"/>
  <c r="H743"/>
  <c r="H744"/>
  <c r="H745"/>
  <c r="H746"/>
  <c r="H747"/>
  <c r="H748"/>
  <c r="H749"/>
  <c r="H750"/>
  <c r="H751"/>
  <c r="H752"/>
  <c r="H753"/>
  <c r="H754"/>
  <c r="H755"/>
  <c r="H756"/>
  <c r="H757"/>
  <c r="H758"/>
  <c r="H759"/>
  <c r="H760"/>
  <c r="H761"/>
  <c r="H762"/>
  <c r="H763"/>
  <c r="H764"/>
  <c r="H765"/>
  <c r="H766"/>
  <c r="H767"/>
  <c r="H768"/>
  <c r="H769"/>
  <c r="H770"/>
  <c r="H771"/>
  <c r="H772"/>
  <c r="H773"/>
  <c r="H774"/>
  <c r="H775"/>
  <c r="H776"/>
  <c r="H777"/>
  <c r="H778"/>
  <c r="H779"/>
  <c r="H780"/>
  <c r="H781"/>
  <c r="H782"/>
  <c r="H783"/>
  <c r="H784"/>
  <c r="H785"/>
  <c r="H786"/>
  <c r="H787"/>
  <c r="H788"/>
  <c r="H789"/>
  <c r="H790"/>
  <c r="H791"/>
  <c r="H792"/>
  <c r="H793"/>
  <c r="H794"/>
  <c r="H795"/>
  <c r="H796"/>
  <c r="H797"/>
  <c r="H798"/>
  <c r="H799"/>
  <c r="H800"/>
  <c r="H801"/>
  <c r="H802"/>
  <c r="H803"/>
  <c r="H804"/>
  <c r="H805"/>
  <c r="H806"/>
  <c r="H807"/>
  <c r="H808"/>
  <c r="H809"/>
  <c r="H810"/>
  <c r="H811"/>
  <c r="H812"/>
  <c r="H813"/>
  <c r="H814"/>
  <c r="H815"/>
  <c r="H816"/>
  <c r="H817"/>
  <c r="H818"/>
  <c r="H819"/>
  <c r="H820"/>
  <c r="H821"/>
  <c r="H822"/>
  <c r="H823"/>
  <c r="H824"/>
  <c r="H825"/>
  <c r="H826"/>
  <c r="H827"/>
  <c r="H828"/>
  <c r="H829"/>
  <c r="H830"/>
  <c r="H831"/>
  <c r="H832"/>
  <c r="H833"/>
  <c r="H834"/>
  <c r="H835"/>
  <c r="H836"/>
  <c r="H837"/>
  <c r="H838"/>
  <c r="H839"/>
  <c r="H840"/>
  <c r="H841"/>
  <c r="H842"/>
  <c r="H843"/>
  <c r="H844"/>
  <c r="H845"/>
  <c r="H846"/>
  <c r="H847"/>
  <c r="H848"/>
  <c r="H849"/>
  <c r="H850"/>
  <c r="H851"/>
  <c r="H852"/>
  <c r="H853"/>
  <c r="H854"/>
  <c r="H855"/>
  <c r="H856"/>
  <c r="H857"/>
  <c r="H858"/>
  <c r="H859"/>
  <c r="H860"/>
  <c r="H861"/>
  <c r="H862"/>
  <c r="H863"/>
  <c r="H864"/>
  <c r="H865"/>
  <c r="H866"/>
  <c r="H867"/>
  <c r="H868"/>
  <c r="H869"/>
  <c r="H870"/>
  <c r="H871"/>
  <c r="H872"/>
  <c r="H873"/>
  <c r="H874"/>
  <c r="H875"/>
  <c r="H876"/>
  <c r="H877"/>
  <c r="H878"/>
  <c r="H879"/>
  <c r="H880"/>
  <c r="H881"/>
  <c r="H882"/>
  <c r="H883"/>
  <c r="H884"/>
  <c r="H885"/>
  <c r="H886"/>
  <c r="H887"/>
  <c r="H888"/>
  <c r="H889"/>
  <c r="H890"/>
  <c r="H891"/>
  <c r="H892"/>
  <c r="H893"/>
  <c r="H894"/>
  <c r="H895"/>
  <c r="H896"/>
  <c r="H897"/>
  <c r="H898"/>
  <c r="H899"/>
  <c r="H900"/>
  <c r="H901"/>
  <c r="H902"/>
  <c r="H903"/>
  <c r="H904"/>
  <c r="H905"/>
  <c r="H906"/>
  <c r="H907"/>
  <c r="H908"/>
  <c r="H909"/>
  <c r="H910"/>
  <c r="H911"/>
  <c r="H912"/>
  <c r="H913"/>
  <c r="H914"/>
  <c r="H915"/>
  <c r="H916"/>
  <c r="H917"/>
  <c r="H918"/>
  <c r="H919"/>
  <c r="H920"/>
  <c r="H921"/>
  <c r="H922"/>
  <c r="H923"/>
  <c r="H924"/>
  <c r="H925"/>
  <c r="H926"/>
  <c r="H927"/>
  <c r="H928"/>
  <c r="H929"/>
  <c r="H930"/>
  <c r="H931"/>
  <c r="H932"/>
  <c r="H933"/>
  <c r="H934"/>
  <c r="H935"/>
  <c r="H936"/>
  <c r="H937"/>
  <c r="H938"/>
  <c r="H939"/>
  <c r="H940"/>
  <c r="H941"/>
  <c r="H942"/>
  <c r="H943"/>
  <c r="H944"/>
  <c r="H945"/>
  <c r="H946"/>
  <c r="H947"/>
  <c r="H948"/>
  <c r="H949"/>
  <c r="H950"/>
  <c r="H951"/>
  <c r="H952"/>
  <c r="H953"/>
  <c r="H954"/>
  <c r="H955"/>
  <c r="H956"/>
  <c r="H957"/>
  <c r="H958"/>
  <c r="H959"/>
  <c r="H960"/>
  <c r="H961"/>
  <c r="H962"/>
  <c r="H963"/>
  <c r="H964"/>
  <c r="H965"/>
  <c r="H966"/>
  <c r="H967"/>
  <c r="H968"/>
  <c r="H969"/>
  <c r="H970"/>
  <c r="H971"/>
  <c r="H972"/>
  <c r="H973"/>
  <c r="H974"/>
  <c r="H975"/>
  <c r="H976"/>
  <c r="H977"/>
  <c r="H978"/>
  <c r="H979"/>
  <c r="H980"/>
  <c r="H981"/>
  <c r="H982"/>
  <c r="H983"/>
  <c r="H984"/>
  <c r="H985"/>
  <c r="H986"/>
  <c r="H987"/>
  <c r="H988"/>
  <c r="H989"/>
  <c r="H990"/>
  <c r="H991"/>
  <c r="H992"/>
  <c r="H993"/>
  <c r="H994"/>
  <c r="H995"/>
  <c r="H996"/>
  <c r="H997"/>
  <c r="H998"/>
  <c r="H999"/>
  <c r="H1000"/>
  <c r="H1001"/>
  <c r="H1002"/>
  <c r="H1003"/>
  <c r="H1004"/>
  <c r="H1005"/>
  <c r="H1006"/>
  <c r="H1007"/>
  <c r="H11"/>
  <c r="H12"/>
  <c r="H13"/>
  <c r="H14"/>
  <c r="H15"/>
  <c r="H16"/>
  <c r="H17"/>
  <c r="H18"/>
  <c r="H19"/>
  <c r="H20"/>
  <c r="H21"/>
  <c r="H22"/>
  <c r="H23"/>
  <c r="H24"/>
  <c r="H25"/>
  <c r="H26"/>
  <c r="H27"/>
  <c r="H28"/>
  <c r="H29"/>
  <c r="H30"/>
  <c r="H31"/>
  <c r="H32"/>
  <c r="H33"/>
  <c r="H34"/>
  <c r="H35"/>
  <c r="H36"/>
  <c r="H37"/>
  <c r="H38"/>
  <c r="H39"/>
  <c r="H40"/>
  <c r="H41"/>
  <c r="H42"/>
  <c r="H43"/>
  <c r="H44"/>
  <c r="H45"/>
  <c r="H46"/>
  <c r="H47"/>
  <c r="H48"/>
  <c r="H49"/>
  <c r="H50"/>
  <c r="H51"/>
  <c r="H52"/>
  <c r="H53"/>
  <c r="H54"/>
  <c r="H55"/>
  <c r="H56"/>
  <c r="H57"/>
  <c r="H58"/>
  <c r="H59"/>
  <c r="H60"/>
  <c r="H61"/>
  <c r="H62"/>
  <c r="H63"/>
  <c r="H64"/>
  <c r="H65"/>
  <c r="H66"/>
  <c r="H67"/>
  <c r="H68"/>
  <c r="H69"/>
  <c r="H70"/>
  <c r="H71"/>
  <c r="H72"/>
  <c r="H73"/>
  <c r="H74"/>
  <c r="H75"/>
  <c r="H76"/>
  <c r="H77"/>
  <c r="H78"/>
  <c r="H79"/>
  <c r="H80"/>
  <c r="H81"/>
  <c r="H82"/>
  <c r="H83"/>
  <c r="H84"/>
  <c r="H85"/>
  <c r="H86"/>
  <c r="H87"/>
  <c r="H88"/>
  <c r="H89"/>
  <c r="H90"/>
  <c r="H91"/>
  <c r="H92"/>
  <c r="H93"/>
  <c r="H94"/>
  <c r="H95"/>
  <c r="H96"/>
  <c r="H97"/>
  <c r="H98"/>
  <c r="H99"/>
  <c r="H100"/>
  <c r="H101"/>
  <c r="H102"/>
  <c r="H103"/>
  <c r="H104"/>
  <c r="H105"/>
  <c r="H106"/>
  <c r="H107"/>
  <c r="H108"/>
  <c r="H109"/>
  <c r="H110"/>
  <c r="H111"/>
  <c r="H112"/>
  <c r="H113"/>
  <c r="H114"/>
  <c r="H115"/>
  <c r="H116"/>
  <c r="H117"/>
  <c r="H118"/>
  <c r="H119"/>
  <c r="H120"/>
  <c r="H121"/>
  <c r="H122"/>
  <c r="H123"/>
  <c r="H124"/>
  <c r="H125"/>
  <c r="H126"/>
  <c r="H127"/>
  <c r="H128"/>
  <c r="H129"/>
  <c r="H130"/>
  <c r="H131"/>
  <c r="H132"/>
  <c r="H133"/>
  <c r="H134"/>
  <c r="H135"/>
  <c r="H136"/>
  <c r="H137"/>
  <c r="H138"/>
  <c r="H139"/>
  <c r="H140"/>
  <c r="H141"/>
  <c r="H142"/>
  <c r="H143"/>
  <c r="H144"/>
  <c r="H145"/>
  <c r="H146"/>
  <c r="H147"/>
  <c r="H148"/>
  <c r="H149"/>
  <c r="H150"/>
  <c r="H151"/>
  <c r="H152"/>
  <c r="H153"/>
  <c r="H154"/>
  <c r="H155"/>
  <c r="H156"/>
  <c r="H157"/>
  <c r="H158"/>
  <c r="H159"/>
  <c r="H160"/>
  <c r="H161"/>
  <c r="H162"/>
  <c r="H163"/>
  <c r="H164"/>
  <c r="H165"/>
  <c r="H166"/>
  <c r="H167"/>
  <c r="H168"/>
  <c r="H169"/>
  <c r="H170"/>
  <c r="H171"/>
  <c r="H172"/>
  <c r="H173"/>
  <c r="H174"/>
  <c r="H175"/>
  <c r="H176"/>
  <c r="H177"/>
  <c r="H178"/>
  <c r="H179"/>
  <c r="H180"/>
  <c r="H181"/>
  <c r="H182"/>
  <c r="H183"/>
  <c r="H184"/>
  <c r="H185"/>
  <c r="H186"/>
  <c r="H187"/>
  <c r="H188"/>
  <c r="H189"/>
  <c r="H190"/>
  <c r="H191"/>
  <c r="H192"/>
  <c r="H193"/>
  <c r="H194"/>
  <c r="H195"/>
  <c r="H196"/>
  <c r="H197"/>
  <c r="H198"/>
  <c r="H199"/>
  <c r="H200"/>
  <c r="H201"/>
  <c r="H202"/>
  <c r="H9"/>
  <c r="H10" s="1"/>
  <c r="D93"/>
  <c r="D94"/>
  <c r="D95"/>
  <c r="D96"/>
  <c r="D97"/>
  <c r="D98"/>
  <c r="D99"/>
  <c r="D100"/>
  <c r="D101"/>
  <c r="D102"/>
  <c r="D103"/>
  <c r="D104"/>
  <c r="D105"/>
  <c r="D106"/>
  <c r="D107"/>
  <c r="D108"/>
  <c r="D109"/>
  <c r="D110"/>
  <c r="D111"/>
  <c r="D112"/>
  <c r="D113"/>
  <c r="D114"/>
  <c r="D115"/>
  <c r="D116"/>
  <c r="D117"/>
  <c r="D118"/>
  <c r="D119"/>
  <c r="D120"/>
  <c r="D121"/>
  <c r="D122"/>
  <c r="D123"/>
  <c r="D124"/>
  <c r="D125"/>
  <c r="D126"/>
  <c r="D127"/>
  <c r="D128"/>
  <c r="D129"/>
  <c r="D130"/>
  <c r="D131"/>
  <c r="D132"/>
  <c r="D133"/>
  <c r="D134"/>
  <c r="D135"/>
  <c r="D136"/>
  <c r="D137"/>
  <c r="D138"/>
  <c r="D139"/>
  <c r="D140"/>
  <c r="D141"/>
  <c r="D142"/>
  <c r="D143"/>
  <c r="D144"/>
  <c r="D145"/>
  <c r="D146"/>
  <c r="D147"/>
  <c r="D148"/>
  <c r="D149"/>
  <c r="D150"/>
  <c r="D151"/>
  <c r="D152"/>
  <c r="D153"/>
  <c r="D154"/>
  <c r="D155"/>
  <c r="D156"/>
  <c r="D157"/>
  <c r="D158"/>
  <c r="D159"/>
  <c r="D160"/>
  <c r="D161"/>
  <c r="D162"/>
  <c r="D163"/>
  <c r="D164"/>
  <c r="D165"/>
  <c r="D166"/>
  <c r="D167"/>
  <c r="D168"/>
  <c r="D169"/>
  <c r="D170"/>
  <c r="D171"/>
  <c r="D172"/>
  <c r="D173"/>
  <c r="D174"/>
  <c r="D175"/>
  <c r="D176"/>
  <c r="D177"/>
  <c r="D178"/>
  <c r="D179"/>
  <c r="D180"/>
  <c r="D181"/>
  <c r="D182"/>
  <c r="D183"/>
  <c r="D184"/>
  <c r="D185"/>
  <c r="D186"/>
  <c r="D187"/>
  <c r="D188"/>
  <c r="D189"/>
  <c r="D190"/>
  <c r="D191"/>
  <c r="D192"/>
  <c r="D193"/>
  <c r="D194"/>
  <c r="D195"/>
  <c r="D196"/>
  <c r="D197"/>
  <c r="D198"/>
  <c r="D199"/>
  <c r="D200"/>
  <c r="D201"/>
  <c r="D202"/>
  <c r="D203"/>
  <c r="D204"/>
  <c r="D205"/>
  <c r="D206"/>
  <c r="D207"/>
  <c r="D208"/>
  <c r="D209"/>
  <c r="D210"/>
  <c r="D211"/>
  <c r="D212"/>
  <c r="D213"/>
  <c r="D214"/>
  <c r="D215"/>
  <c r="D216"/>
  <c r="D217"/>
  <c r="D218"/>
  <c r="D219"/>
  <c r="D220"/>
  <c r="D221"/>
  <c r="D222"/>
  <c r="D223"/>
  <c r="D224"/>
  <c r="D225"/>
  <c r="D226"/>
  <c r="D227"/>
  <c r="D228"/>
  <c r="D229"/>
  <c r="D230"/>
  <c r="D231"/>
  <c r="D232"/>
  <c r="D233"/>
  <c r="D234"/>
  <c r="D235"/>
  <c r="D236"/>
  <c r="D237"/>
  <c r="D238"/>
  <c r="D239"/>
  <c r="D240"/>
  <c r="D241"/>
  <c r="D242"/>
  <c r="D243"/>
  <c r="D244"/>
  <c r="D245"/>
  <c r="D246"/>
  <c r="D247"/>
  <c r="D248"/>
  <c r="D249"/>
  <c r="D250"/>
  <c r="D251"/>
  <c r="D252"/>
  <c r="D253"/>
  <c r="D254"/>
  <c r="D255"/>
  <c r="D256"/>
  <c r="D257"/>
  <c r="D258"/>
  <c r="D259"/>
  <c r="D260"/>
  <c r="D261"/>
  <c r="D262"/>
  <c r="D263"/>
  <c r="D264"/>
  <c r="D265"/>
  <c r="D266"/>
  <c r="D267"/>
  <c r="D268"/>
  <c r="D269"/>
  <c r="D270"/>
  <c r="D271"/>
  <c r="D272"/>
  <c r="D273"/>
  <c r="D274"/>
  <c r="D275"/>
  <c r="D276"/>
  <c r="D277"/>
  <c r="D278"/>
  <c r="D279"/>
  <c r="D280"/>
  <c r="D281"/>
  <c r="D282"/>
  <c r="D283"/>
  <c r="D284"/>
  <c r="D285"/>
  <c r="D286"/>
  <c r="D287"/>
  <c r="D288"/>
  <c r="D289"/>
  <c r="D290"/>
  <c r="D291"/>
  <c r="D292"/>
  <c r="D293"/>
  <c r="D294"/>
  <c r="D295"/>
  <c r="D296"/>
  <c r="D297"/>
  <c r="D298"/>
  <c r="D299"/>
  <c r="D300"/>
  <c r="D301"/>
  <c r="D302"/>
  <c r="D303"/>
  <c r="D304"/>
  <c r="D305"/>
  <c r="D306"/>
  <c r="D307"/>
  <c r="D308"/>
  <c r="D309"/>
  <c r="D310"/>
  <c r="D311"/>
  <c r="D312"/>
  <c r="D313"/>
  <c r="D314"/>
  <c r="D315"/>
  <c r="D316"/>
  <c r="D317"/>
  <c r="D318"/>
  <c r="D319"/>
  <c r="D320"/>
  <c r="D321"/>
  <c r="D322"/>
  <c r="D323"/>
  <c r="D324"/>
  <c r="D325"/>
  <c r="D326"/>
  <c r="D327"/>
  <c r="D328"/>
  <c r="D329"/>
  <c r="D330"/>
  <c r="D331"/>
  <c r="D332"/>
  <c r="D333"/>
  <c r="D334"/>
  <c r="D335"/>
  <c r="D336"/>
  <c r="D337"/>
  <c r="D338"/>
  <c r="D339"/>
  <c r="D340"/>
  <c r="D341"/>
  <c r="D342"/>
  <c r="D343"/>
  <c r="D344"/>
  <c r="D345"/>
  <c r="D346"/>
  <c r="D347"/>
  <c r="D348"/>
  <c r="D349"/>
  <c r="D350"/>
  <c r="D351"/>
  <c r="D352"/>
  <c r="D353"/>
  <c r="D354"/>
  <c r="D355"/>
  <c r="D356"/>
  <c r="D357"/>
  <c r="D358"/>
  <c r="D359"/>
  <c r="D360"/>
  <c r="D361"/>
  <c r="D362"/>
  <c r="D363"/>
  <c r="D364"/>
  <c r="D365"/>
  <c r="D366"/>
  <c r="D367"/>
  <c r="D368"/>
  <c r="D369"/>
  <c r="D370"/>
  <c r="D371"/>
  <c r="D372"/>
  <c r="D373"/>
  <c r="D374"/>
  <c r="D375"/>
  <c r="D376"/>
  <c r="D377"/>
  <c r="D378"/>
  <c r="D379"/>
  <c r="D380"/>
  <c r="D381"/>
  <c r="D382"/>
  <c r="D383"/>
  <c r="D384"/>
  <c r="D385"/>
  <c r="D386"/>
  <c r="D387"/>
  <c r="D388"/>
  <c r="D389"/>
  <c r="D390"/>
  <c r="D391"/>
  <c r="D392"/>
  <c r="D393"/>
  <c r="D394"/>
  <c r="D395"/>
  <c r="D396"/>
  <c r="D397"/>
  <c r="D398"/>
  <c r="D399"/>
  <c r="D400"/>
  <c r="D401"/>
  <c r="D402"/>
  <c r="D403"/>
  <c r="D404"/>
  <c r="D405"/>
  <c r="D406"/>
  <c r="D407"/>
  <c r="D408"/>
  <c r="D409"/>
  <c r="D410"/>
  <c r="D411"/>
  <c r="D412"/>
  <c r="D413"/>
  <c r="D414"/>
  <c r="D415"/>
  <c r="D416"/>
  <c r="D417"/>
  <c r="D418"/>
  <c r="D419"/>
  <c r="D420"/>
  <c r="D421"/>
  <c r="D422"/>
  <c r="D423"/>
  <c r="D424"/>
  <c r="D425"/>
  <c r="D426"/>
  <c r="D427"/>
  <c r="D428"/>
  <c r="D429"/>
  <c r="D430"/>
  <c r="D431"/>
  <c r="D432"/>
  <c r="D433"/>
  <c r="D434"/>
  <c r="D435"/>
  <c r="D436"/>
  <c r="D437"/>
  <c r="D438"/>
  <c r="D439"/>
  <c r="D440"/>
  <c r="D441"/>
  <c r="D442"/>
  <c r="D443"/>
  <c r="D444"/>
  <c r="D445"/>
  <c r="D446"/>
  <c r="D447"/>
  <c r="D448"/>
  <c r="D449"/>
  <c r="D450"/>
  <c r="D451"/>
  <c r="D452"/>
  <c r="D453"/>
  <c r="D454"/>
  <c r="D455"/>
  <c r="D456"/>
  <c r="D457"/>
  <c r="D458"/>
  <c r="D459"/>
  <c r="D460"/>
  <c r="D461"/>
  <c r="D462"/>
  <c r="D463"/>
  <c r="D464"/>
  <c r="D465"/>
  <c r="D466"/>
  <c r="D467"/>
  <c r="D468"/>
  <c r="D469"/>
  <c r="D470"/>
  <c r="D471"/>
  <c r="D472"/>
  <c r="D473"/>
  <c r="D474"/>
  <c r="D475"/>
  <c r="D476"/>
  <c r="D477"/>
  <c r="D478"/>
  <c r="D479"/>
  <c r="D480"/>
  <c r="D481"/>
  <c r="D482"/>
  <c r="D483"/>
  <c r="D484"/>
  <c r="D485"/>
  <c r="D486"/>
  <c r="D487"/>
  <c r="D488"/>
  <c r="D489"/>
  <c r="D490"/>
  <c r="D491"/>
  <c r="D492"/>
  <c r="D493"/>
  <c r="D494"/>
  <c r="D495"/>
  <c r="D496"/>
  <c r="D497"/>
  <c r="D498"/>
  <c r="D499"/>
  <c r="D500"/>
  <c r="D501"/>
  <c r="D502"/>
  <c r="D503"/>
  <c r="D504"/>
  <c r="D505"/>
  <c r="D506"/>
  <c r="D507"/>
  <c r="D508"/>
  <c r="D509"/>
  <c r="D510"/>
  <c r="D511"/>
  <c r="D512"/>
  <c r="D513"/>
  <c r="D514"/>
  <c r="D515"/>
  <c r="D516"/>
  <c r="D517"/>
  <c r="D518"/>
  <c r="D519"/>
  <c r="D520"/>
  <c r="D521"/>
  <c r="D522"/>
  <c r="D523"/>
  <c r="D524"/>
  <c r="D525"/>
  <c r="D526"/>
  <c r="D527"/>
  <c r="D528"/>
  <c r="D529"/>
  <c r="D530"/>
  <c r="D531"/>
  <c r="D532"/>
  <c r="D533"/>
  <c r="D534"/>
  <c r="D535"/>
  <c r="D536"/>
  <c r="D537"/>
  <c r="D538"/>
  <c r="D539"/>
  <c r="D540"/>
  <c r="D541"/>
  <c r="D542"/>
  <c r="D543"/>
  <c r="D544"/>
  <c r="D545"/>
  <c r="D546"/>
  <c r="D547"/>
  <c r="D548"/>
  <c r="D549"/>
  <c r="D550"/>
  <c r="D551"/>
  <c r="D552"/>
  <c r="D553"/>
  <c r="D554"/>
  <c r="D555"/>
  <c r="D556"/>
  <c r="D557"/>
  <c r="D558"/>
  <c r="D559"/>
  <c r="D560"/>
  <c r="D561"/>
  <c r="D562"/>
  <c r="D563"/>
  <c r="D564"/>
  <c r="D565"/>
  <c r="D566"/>
  <c r="D567"/>
  <c r="D568"/>
  <c r="D569"/>
  <c r="D570"/>
  <c r="D571"/>
  <c r="D572"/>
  <c r="D573"/>
  <c r="D574"/>
  <c r="D575"/>
  <c r="D576"/>
  <c r="D577"/>
  <c r="D578"/>
  <c r="D579"/>
  <c r="D580"/>
  <c r="D581"/>
  <c r="D582"/>
  <c r="D583"/>
  <c r="D584"/>
  <c r="D585"/>
  <c r="D586"/>
  <c r="D587"/>
  <c r="D588"/>
  <c r="D589"/>
  <c r="D590"/>
  <c r="D591"/>
  <c r="D592"/>
  <c r="D593"/>
  <c r="D594"/>
  <c r="D595"/>
  <c r="D596"/>
  <c r="D597"/>
  <c r="D598"/>
  <c r="D599"/>
  <c r="D600"/>
  <c r="D601"/>
  <c r="D602"/>
  <c r="D603"/>
  <c r="D604"/>
  <c r="D605"/>
  <c r="D606"/>
  <c r="D607"/>
  <c r="D608"/>
  <c r="D609"/>
  <c r="D610"/>
  <c r="D611"/>
  <c r="D612"/>
  <c r="D613"/>
  <c r="D614"/>
  <c r="D615"/>
  <c r="D616"/>
  <c r="D617"/>
  <c r="D618"/>
  <c r="D619"/>
  <c r="D620"/>
  <c r="D621"/>
  <c r="D622"/>
  <c r="D623"/>
  <c r="D624"/>
  <c r="D625"/>
  <c r="D626"/>
  <c r="D627"/>
  <c r="D628"/>
  <c r="D629"/>
  <c r="D630"/>
  <c r="D631"/>
  <c r="D632"/>
  <c r="D633"/>
  <c r="D634"/>
  <c r="D635"/>
  <c r="D636"/>
  <c r="D637"/>
  <c r="D638"/>
  <c r="D639"/>
  <c r="D640"/>
  <c r="D641"/>
  <c r="D642"/>
  <c r="D643"/>
  <c r="D644"/>
  <c r="D645"/>
  <c r="D646"/>
  <c r="D647"/>
  <c r="D648"/>
  <c r="D649"/>
  <c r="D650"/>
  <c r="D651"/>
  <c r="D652"/>
  <c r="D653"/>
  <c r="D654"/>
  <c r="D655"/>
  <c r="D656"/>
  <c r="D657"/>
  <c r="D658"/>
  <c r="D659"/>
  <c r="D660"/>
  <c r="D661"/>
  <c r="D662"/>
  <c r="D663"/>
  <c r="D664"/>
  <c r="D665"/>
  <c r="D666"/>
  <c r="D667"/>
  <c r="D668"/>
  <c r="D669"/>
  <c r="D670"/>
  <c r="D671"/>
  <c r="D672"/>
  <c r="D673"/>
  <c r="D674"/>
  <c r="D675"/>
  <c r="D676"/>
  <c r="D677"/>
  <c r="D678"/>
  <c r="D679"/>
  <c r="D680"/>
  <c r="D681"/>
  <c r="D682"/>
  <c r="D683"/>
  <c r="D684"/>
  <c r="D685"/>
  <c r="D686"/>
  <c r="D687"/>
  <c r="D688"/>
  <c r="D689"/>
  <c r="D690"/>
  <c r="D691"/>
  <c r="D692"/>
  <c r="D693"/>
  <c r="D694"/>
  <c r="D695"/>
  <c r="D696"/>
  <c r="D697"/>
  <c r="D698"/>
  <c r="D699"/>
  <c r="D700"/>
  <c r="D701"/>
  <c r="D702"/>
  <c r="D703"/>
  <c r="D704"/>
  <c r="D705"/>
  <c r="D706"/>
  <c r="D707"/>
  <c r="D708"/>
  <c r="D709"/>
  <c r="D710"/>
  <c r="D711"/>
  <c r="D712"/>
  <c r="D713"/>
  <c r="D714"/>
  <c r="D715"/>
  <c r="D716"/>
  <c r="D717"/>
  <c r="D718"/>
  <c r="D719"/>
  <c r="D720"/>
  <c r="D721"/>
  <c r="D722"/>
  <c r="D723"/>
  <c r="D724"/>
  <c r="D725"/>
  <c r="D726"/>
  <c r="D727"/>
  <c r="D728"/>
  <c r="D729"/>
  <c r="D730"/>
  <c r="D731"/>
  <c r="D732"/>
  <c r="D733"/>
  <c r="D734"/>
  <c r="D735"/>
  <c r="D736"/>
  <c r="D737"/>
  <c r="D738"/>
  <c r="D739"/>
  <c r="D740"/>
  <c r="D741"/>
  <c r="D742"/>
  <c r="D743"/>
  <c r="D744"/>
  <c r="D745"/>
  <c r="D746"/>
  <c r="D747"/>
  <c r="D748"/>
  <c r="D749"/>
  <c r="D750"/>
  <c r="D751"/>
  <c r="D752"/>
  <c r="D753"/>
  <c r="D754"/>
  <c r="D755"/>
  <c r="D756"/>
  <c r="D757"/>
  <c r="D758"/>
  <c r="D759"/>
  <c r="D760"/>
  <c r="D761"/>
  <c r="D762"/>
  <c r="D763"/>
  <c r="D764"/>
  <c r="D765"/>
  <c r="D766"/>
  <c r="D767"/>
  <c r="D768"/>
  <c r="D769"/>
  <c r="D770"/>
  <c r="D771"/>
  <c r="D772"/>
  <c r="D773"/>
  <c r="D774"/>
  <c r="D775"/>
  <c r="D776"/>
  <c r="D777"/>
  <c r="D778"/>
  <c r="D779"/>
  <c r="D780"/>
  <c r="D781"/>
  <c r="D782"/>
  <c r="D783"/>
  <c r="D784"/>
  <c r="D785"/>
  <c r="D786"/>
  <c r="D787"/>
  <c r="D788"/>
  <c r="D789"/>
  <c r="D790"/>
  <c r="D791"/>
  <c r="D792"/>
  <c r="D793"/>
  <c r="D794"/>
  <c r="D795"/>
  <c r="D796"/>
  <c r="D797"/>
  <c r="D798"/>
  <c r="D799"/>
  <c r="D800"/>
  <c r="D801"/>
  <c r="D802"/>
  <c r="D803"/>
  <c r="D804"/>
  <c r="D805"/>
  <c r="D806"/>
  <c r="D807"/>
  <c r="D808"/>
  <c r="D809"/>
  <c r="D810"/>
  <c r="D811"/>
  <c r="D812"/>
  <c r="D813"/>
  <c r="D814"/>
  <c r="D815"/>
  <c r="D816"/>
  <c r="D817"/>
  <c r="D818"/>
  <c r="D819"/>
  <c r="D820"/>
  <c r="D821"/>
  <c r="D822"/>
  <c r="D823"/>
  <c r="D824"/>
  <c r="D825"/>
  <c r="D826"/>
  <c r="D827"/>
  <c r="D828"/>
  <c r="D829"/>
  <c r="D830"/>
  <c r="D831"/>
  <c r="D832"/>
  <c r="D833"/>
  <c r="D834"/>
  <c r="D835"/>
  <c r="D836"/>
  <c r="D837"/>
  <c r="D838"/>
  <c r="D839"/>
  <c r="D840"/>
  <c r="D841"/>
  <c r="D842"/>
  <c r="D843"/>
  <c r="D844"/>
  <c r="D845"/>
  <c r="D846"/>
  <c r="D847"/>
  <c r="D848"/>
  <c r="D849"/>
  <c r="D850"/>
  <c r="D851"/>
  <c r="D852"/>
  <c r="D853"/>
  <c r="D854"/>
  <c r="D855"/>
  <c r="D856"/>
  <c r="D857"/>
  <c r="D858"/>
  <c r="D859"/>
  <c r="D860"/>
  <c r="D861"/>
  <c r="D862"/>
  <c r="D863"/>
  <c r="D864"/>
  <c r="D865"/>
  <c r="D866"/>
  <c r="D867"/>
  <c r="D868"/>
  <c r="D869"/>
  <c r="D870"/>
  <c r="D871"/>
  <c r="D872"/>
  <c r="D873"/>
  <c r="D874"/>
  <c r="D875"/>
  <c r="D876"/>
  <c r="D877"/>
  <c r="D878"/>
  <c r="D879"/>
  <c r="D880"/>
  <c r="D881"/>
  <c r="D882"/>
  <c r="D883"/>
  <c r="D884"/>
  <c r="D885"/>
  <c r="D886"/>
  <c r="D887"/>
  <c r="D888"/>
  <c r="D889"/>
  <c r="D890"/>
  <c r="D891"/>
  <c r="D892"/>
  <c r="D893"/>
  <c r="D894"/>
  <c r="D895"/>
  <c r="D896"/>
  <c r="D897"/>
  <c r="D898"/>
  <c r="D899"/>
  <c r="D900"/>
  <c r="D901"/>
  <c r="D902"/>
  <c r="D903"/>
  <c r="D904"/>
  <c r="D905"/>
  <c r="D906"/>
  <c r="D907"/>
  <c r="D908"/>
  <c r="D909"/>
  <c r="D910"/>
  <c r="D911"/>
  <c r="D912"/>
  <c r="D913"/>
  <c r="D914"/>
  <c r="D915"/>
  <c r="D916"/>
  <c r="D917"/>
  <c r="D918"/>
  <c r="D919"/>
  <c r="D920"/>
  <c r="D921"/>
  <c r="D922"/>
  <c r="D923"/>
  <c r="D924"/>
  <c r="D925"/>
  <c r="D926"/>
  <c r="D927"/>
  <c r="D928"/>
  <c r="D929"/>
  <c r="D930"/>
  <c r="D931"/>
  <c r="D932"/>
  <c r="D933"/>
  <c r="D934"/>
  <c r="D935"/>
  <c r="D936"/>
  <c r="D937"/>
  <c r="D938"/>
  <c r="D939"/>
  <c r="D940"/>
  <c r="D941"/>
  <c r="D942"/>
  <c r="D943"/>
  <c r="D944"/>
  <c r="D945"/>
  <c r="D946"/>
  <c r="D947"/>
  <c r="D948"/>
  <c r="D949"/>
  <c r="D950"/>
  <c r="D951"/>
  <c r="D952"/>
  <c r="D953"/>
  <c r="D954"/>
  <c r="D955"/>
  <c r="D956"/>
  <c r="D957"/>
  <c r="D958"/>
  <c r="D959"/>
  <c r="D960"/>
  <c r="D961"/>
  <c r="D962"/>
  <c r="D963"/>
  <c r="D964"/>
  <c r="D965"/>
  <c r="D966"/>
  <c r="D967"/>
  <c r="D968"/>
  <c r="D969"/>
  <c r="D970"/>
  <c r="D971"/>
  <c r="D972"/>
  <c r="D973"/>
  <c r="D974"/>
  <c r="D975"/>
  <c r="D976"/>
  <c r="D977"/>
  <c r="D978"/>
  <c r="D979"/>
  <c r="D980"/>
  <c r="D981"/>
  <c r="D982"/>
  <c r="D983"/>
  <c r="D984"/>
  <c r="D985"/>
  <c r="D986"/>
  <c r="D987"/>
  <c r="D988"/>
  <c r="D989"/>
  <c r="D990"/>
  <c r="D991"/>
  <c r="D992"/>
  <c r="D993"/>
  <c r="D994"/>
  <c r="D995"/>
  <c r="D996"/>
  <c r="D997"/>
  <c r="D998"/>
  <c r="D999"/>
  <c r="D1000"/>
  <c r="D1001"/>
  <c r="D1002"/>
  <c r="D1003"/>
  <c r="D1004"/>
  <c r="D1005"/>
  <c r="D1006"/>
  <c r="D12"/>
  <c r="D13"/>
  <c r="D14"/>
  <c r="D15"/>
  <c r="D16"/>
  <c r="D17"/>
  <c r="D18"/>
  <c r="D19"/>
  <c r="D20"/>
  <c r="D21"/>
  <c r="D22"/>
  <c r="D23"/>
  <c r="D24"/>
  <c r="D25"/>
  <c r="D26"/>
  <c r="D27"/>
  <c r="D28"/>
  <c r="D29"/>
  <c r="D30"/>
  <c r="D31"/>
  <c r="D32"/>
  <c r="D33"/>
  <c r="D34"/>
  <c r="D35"/>
  <c r="D36"/>
  <c r="D37"/>
  <c r="D38"/>
  <c r="D39"/>
  <c r="D40"/>
  <c r="D41"/>
  <c r="D42"/>
  <c r="D43"/>
  <c r="D44"/>
  <c r="D45"/>
  <c r="D46"/>
  <c r="D47"/>
  <c r="D48"/>
  <c r="D49"/>
  <c r="D50"/>
  <c r="D51"/>
  <c r="D52"/>
  <c r="D53"/>
  <c r="D54"/>
  <c r="D55"/>
  <c r="D56"/>
  <c r="D57"/>
  <c r="D58"/>
  <c r="D59"/>
  <c r="D60"/>
  <c r="D61"/>
  <c r="D62"/>
  <c r="D63"/>
  <c r="D64"/>
  <c r="D65"/>
  <c r="D66"/>
  <c r="D67"/>
  <c r="D68"/>
  <c r="D69"/>
  <c r="D70"/>
  <c r="D71"/>
  <c r="D72"/>
  <c r="D73"/>
  <c r="D74"/>
  <c r="D75"/>
  <c r="D76"/>
  <c r="D77"/>
  <c r="D78"/>
  <c r="D79"/>
  <c r="D80"/>
  <c r="D81"/>
  <c r="D82"/>
  <c r="D83"/>
  <c r="D84"/>
  <c r="D85"/>
  <c r="D86"/>
  <c r="D87"/>
  <c r="D88"/>
  <c r="D89"/>
  <c r="D90"/>
  <c r="D91"/>
  <c r="D92"/>
  <c r="A8"/>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4"/>
  <c r="A165"/>
  <c r="A166"/>
  <c r="A167"/>
  <c r="A168"/>
  <c r="A169"/>
  <c r="A170"/>
  <c r="A171"/>
  <c r="A172"/>
  <c r="A173"/>
  <c r="A174"/>
  <c r="A175"/>
  <c r="A176"/>
  <c r="A177"/>
  <c r="A178"/>
  <c r="A179"/>
  <c r="A180"/>
  <c r="A181"/>
  <c r="A182"/>
  <c r="A183"/>
  <c r="A184"/>
  <c r="A185"/>
  <c r="A186"/>
  <c r="A187"/>
  <c r="A188"/>
  <c r="A189"/>
  <c r="A190"/>
  <c r="A191"/>
  <c r="A192"/>
  <c r="A193"/>
  <c r="A194"/>
  <c r="A195"/>
  <c r="A196"/>
  <c r="A197"/>
  <c r="A198"/>
  <c r="A199"/>
  <c r="A200"/>
  <c r="A201"/>
  <c r="A202"/>
  <c r="A203"/>
  <c r="A204"/>
  <c r="A205"/>
  <c r="A206"/>
  <c r="A207"/>
  <c r="A208"/>
  <c r="A209"/>
  <c r="A210"/>
  <c r="A211"/>
  <c r="A212"/>
  <c r="A213"/>
  <c r="A214"/>
  <c r="A215"/>
  <c r="A216"/>
  <c r="A217"/>
  <c r="A218"/>
  <c r="A219"/>
  <c r="A220"/>
  <c r="A221"/>
  <c r="A222"/>
  <c r="A223"/>
  <c r="A224"/>
  <c r="A225"/>
  <c r="A226"/>
  <c r="A227"/>
  <c r="A228"/>
  <c r="A229"/>
  <c r="A230"/>
  <c r="A231"/>
  <c r="A232"/>
  <c r="A233"/>
  <c r="A234"/>
  <c r="A235"/>
  <c r="A236"/>
  <c r="A237"/>
  <c r="A238"/>
  <c r="A239"/>
  <c r="A240"/>
  <c r="A241"/>
  <c r="A242"/>
  <c r="A243"/>
  <c r="A244"/>
  <c r="A245"/>
  <c r="A246"/>
  <c r="A247"/>
  <c r="A248"/>
  <c r="A249"/>
  <c r="A250"/>
  <c r="A251"/>
  <c r="A252"/>
  <c r="A253"/>
  <c r="A254"/>
  <c r="A255"/>
  <c r="A256"/>
  <c r="A257"/>
  <c r="A258"/>
  <c r="A259"/>
  <c r="A260"/>
  <c r="A261"/>
  <c r="A262"/>
  <c r="A263"/>
  <c r="A264"/>
  <c r="A265"/>
  <c r="A266"/>
  <c r="A267"/>
  <c r="A268"/>
  <c r="A269"/>
  <c r="A270"/>
  <c r="A271"/>
  <c r="A272"/>
  <c r="A273"/>
  <c r="A274"/>
  <c r="A275"/>
  <c r="A276"/>
  <c r="A277"/>
  <c r="A278"/>
  <c r="A279"/>
  <c r="A280"/>
  <c r="A281"/>
  <c r="A282"/>
  <c r="A283"/>
  <c r="A284"/>
  <c r="A285"/>
  <c r="A286"/>
  <c r="A287"/>
  <c r="A288"/>
  <c r="A289"/>
  <c r="A290"/>
  <c r="A291"/>
  <c r="A292"/>
  <c r="A293"/>
  <c r="A294"/>
  <c r="A295"/>
  <c r="A296"/>
  <c r="A297"/>
  <c r="A298"/>
  <c r="A299"/>
  <c r="A300"/>
  <c r="A301"/>
  <c r="A302"/>
  <c r="A303"/>
  <c r="A304"/>
  <c r="A305"/>
  <c r="A306"/>
  <c r="A307"/>
  <c r="A308"/>
  <c r="A309"/>
  <c r="A310"/>
  <c r="A311"/>
  <c r="A312"/>
  <c r="A313"/>
  <c r="A314"/>
  <c r="A315"/>
  <c r="A316"/>
  <c r="A317"/>
  <c r="A318"/>
  <c r="A319"/>
  <c r="A320"/>
  <c r="A321"/>
  <c r="A322"/>
  <c r="A323"/>
  <c r="A324"/>
  <c r="A325"/>
  <c r="A326"/>
  <c r="A327"/>
  <c r="A328"/>
  <c r="A329"/>
  <c r="A330"/>
  <c r="A331"/>
  <c r="A332"/>
  <c r="A333"/>
  <c r="A334"/>
  <c r="A335"/>
  <c r="A336"/>
  <c r="A337"/>
  <c r="A338"/>
  <c r="A339"/>
  <c r="A340"/>
  <c r="A341"/>
  <c r="A342"/>
  <c r="A343"/>
  <c r="A344"/>
  <c r="A345"/>
  <c r="A346"/>
  <c r="A347"/>
  <c r="A348"/>
  <c r="A349"/>
  <c r="A350"/>
  <c r="A351"/>
  <c r="A352"/>
  <c r="A353"/>
  <c r="A354"/>
  <c r="A355"/>
  <c r="A356"/>
  <c r="A357"/>
  <c r="A358"/>
  <c r="A359"/>
  <c r="A360"/>
  <c r="A361"/>
  <c r="A362"/>
  <c r="A363"/>
  <c r="A364"/>
  <c r="A365"/>
  <c r="A366"/>
  <c r="A367"/>
  <c r="A368"/>
  <c r="A369"/>
  <c r="A370"/>
  <c r="A371"/>
  <c r="A372"/>
  <c r="A373"/>
  <c r="A374"/>
  <c r="A375"/>
  <c r="A376"/>
  <c r="A377"/>
  <c r="A378"/>
  <c r="A379"/>
  <c r="A380"/>
  <c r="A381"/>
  <c r="A382"/>
  <c r="A383"/>
  <c r="A384"/>
  <c r="A385"/>
  <c r="A386"/>
  <c r="A387"/>
  <c r="A388"/>
  <c r="A389"/>
  <c r="A390"/>
  <c r="A391"/>
  <c r="A392"/>
  <c r="A393"/>
  <c r="A394"/>
  <c r="A395"/>
  <c r="A396"/>
  <c r="A397"/>
  <c r="A398"/>
  <c r="A399"/>
  <c r="A400"/>
  <c r="A401"/>
  <c r="A402"/>
  <c r="A403"/>
  <c r="A404"/>
  <c r="A405"/>
  <c r="A406"/>
  <c r="A407"/>
  <c r="A408"/>
  <c r="A409"/>
  <c r="A410"/>
  <c r="A411"/>
  <c r="A412"/>
  <c r="A413"/>
  <c r="A414"/>
  <c r="A415"/>
  <c r="A416"/>
  <c r="A417"/>
  <c r="A418"/>
  <c r="A419"/>
  <c r="A420"/>
  <c r="A421"/>
  <c r="A422"/>
  <c r="A423"/>
  <c r="A424"/>
  <c r="A425"/>
  <c r="A426"/>
  <c r="A427"/>
  <c r="A428"/>
  <c r="A429"/>
  <c r="A430"/>
  <c r="A431"/>
  <c r="A432"/>
  <c r="A433"/>
  <c r="A434"/>
  <c r="A435"/>
  <c r="A436"/>
  <c r="A437"/>
  <c r="A438"/>
  <c r="A439"/>
  <c r="A440"/>
  <c r="A441"/>
  <c r="A442"/>
  <c r="A443"/>
  <c r="A444"/>
  <c r="A445"/>
  <c r="A446"/>
  <c r="A447"/>
  <c r="A448"/>
  <c r="A449"/>
  <c r="A450"/>
  <c r="A451"/>
  <c r="A452"/>
  <c r="A453"/>
  <c r="A454"/>
  <c r="A455"/>
  <c r="A456"/>
  <c r="A457"/>
  <c r="A458"/>
  <c r="A459"/>
  <c r="A460"/>
  <c r="A461"/>
  <c r="A462"/>
  <c r="A463"/>
  <c r="A464"/>
  <c r="A465"/>
  <c r="A466"/>
  <c r="A467"/>
  <c r="A468"/>
  <c r="A469"/>
  <c r="A470"/>
  <c r="A471"/>
  <c r="A472"/>
  <c r="A473"/>
  <c r="A474"/>
  <c r="A475"/>
  <c r="A476"/>
  <c r="A477"/>
  <c r="A478"/>
  <c r="A479"/>
  <c r="A480"/>
  <c r="A481"/>
  <c r="A482"/>
  <c r="A483"/>
  <c r="A484"/>
  <c r="A485"/>
  <c r="A486"/>
  <c r="A487"/>
  <c r="A488"/>
  <c r="A489"/>
  <c r="A490"/>
  <c r="A491"/>
  <c r="A492"/>
  <c r="A493"/>
  <c r="A494"/>
  <c r="A495"/>
  <c r="A496"/>
  <c r="A497"/>
  <c r="A498"/>
  <c r="A499"/>
  <c r="A500"/>
  <c r="A501"/>
  <c r="A502"/>
  <c r="A503"/>
  <c r="A504"/>
  <c r="A505"/>
  <c r="A506"/>
  <c r="A507"/>
  <c r="A508"/>
  <c r="A509"/>
  <c r="A510"/>
  <c r="A511"/>
  <c r="A512"/>
  <c r="A513"/>
  <c r="A514"/>
  <c r="A515"/>
  <c r="A516"/>
  <c r="A517"/>
  <c r="A518"/>
  <c r="A519"/>
  <c r="A520"/>
  <c r="A521"/>
  <c r="A522"/>
  <c r="A523"/>
  <c r="A524"/>
  <c r="A525"/>
  <c r="A526"/>
  <c r="A527"/>
  <c r="A528"/>
  <c r="A529"/>
  <c r="A530"/>
  <c r="A531"/>
  <c r="A532"/>
  <c r="A533"/>
  <c r="A534"/>
  <c r="A535"/>
  <c r="A536"/>
  <c r="A537"/>
  <c r="A538"/>
  <c r="A539"/>
  <c r="A540"/>
  <c r="A541"/>
  <c r="A542"/>
  <c r="A543"/>
  <c r="A544"/>
  <c r="A545"/>
  <c r="A546"/>
  <c r="A547"/>
  <c r="A548"/>
  <c r="A549"/>
  <c r="A550"/>
  <c r="A551"/>
  <c r="A552"/>
  <c r="A553"/>
  <c r="A554"/>
  <c r="A555"/>
  <c r="A556"/>
  <c r="A557"/>
  <c r="A558"/>
  <c r="A559"/>
  <c r="A560"/>
  <c r="A561"/>
  <c r="A562"/>
  <c r="A563"/>
  <c r="A564"/>
  <c r="A565"/>
  <c r="A566"/>
  <c r="A567"/>
  <c r="A568"/>
  <c r="A569"/>
  <c r="A570"/>
  <c r="A571"/>
  <c r="A572"/>
  <c r="A573"/>
  <c r="A574"/>
  <c r="A575"/>
  <c r="A576"/>
  <c r="A577"/>
  <c r="A578"/>
  <c r="A579"/>
  <c r="A580"/>
  <c r="A581"/>
  <c r="A582"/>
  <c r="A583"/>
  <c r="A584"/>
  <c r="A585"/>
  <c r="A586"/>
  <c r="A587"/>
  <c r="A588"/>
  <c r="A589"/>
  <c r="A590"/>
  <c r="A591"/>
  <c r="A592"/>
  <c r="A593"/>
  <c r="A594"/>
  <c r="A595"/>
  <c r="A596"/>
  <c r="A597"/>
  <c r="A598"/>
  <c r="A599"/>
  <c r="A600"/>
  <c r="A601"/>
  <c r="A602"/>
  <c r="A603"/>
  <c r="A604"/>
  <c r="A605"/>
  <c r="A606"/>
  <c r="A607"/>
  <c r="A608"/>
  <c r="A609"/>
  <c r="A610"/>
  <c r="A611"/>
  <c r="A612"/>
  <c r="A613"/>
  <c r="A614"/>
  <c r="A615"/>
  <c r="A616"/>
  <c r="A617"/>
  <c r="A618"/>
  <c r="A619"/>
  <c r="A620"/>
  <c r="A621"/>
  <c r="A622"/>
  <c r="A623"/>
  <c r="A624"/>
  <c r="A625"/>
  <c r="A626"/>
  <c r="A627"/>
  <c r="A628"/>
  <c r="A629"/>
  <c r="A630"/>
  <c r="A631"/>
  <c r="A632"/>
  <c r="A633"/>
  <c r="A634"/>
  <c r="A635"/>
  <c r="A636"/>
  <c r="A637"/>
  <c r="A638"/>
  <c r="A639"/>
  <c r="A640"/>
  <c r="A641"/>
  <c r="A642"/>
  <c r="A643"/>
  <c r="A644"/>
  <c r="A645"/>
  <c r="A646"/>
  <c r="A647"/>
  <c r="A648"/>
  <c r="A649"/>
  <c r="A650"/>
  <c r="A651"/>
  <c r="A652"/>
  <c r="A653"/>
  <c r="A654"/>
  <c r="A655"/>
  <c r="A656"/>
  <c r="A657"/>
  <c r="A658"/>
  <c r="A659"/>
  <c r="A660"/>
  <c r="A661"/>
  <c r="A662"/>
  <c r="A663"/>
  <c r="A664"/>
  <c r="A665"/>
  <c r="A666"/>
  <c r="A667"/>
  <c r="A668"/>
  <c r="A669"/>
  <c r="A670"/>
  <c r="A671"/>
  <c r="A672"/>
  <c r="A673"/>
  <c r="A674"/>
  <c r="A675"/>
  <c r="A676"/>
  <c r="A677"/>
  <c r="A678"/>
  <c r="A679"/>
  <c r="A680"/>
  <c r="A681"/>
  <c r="A682"/>
  <c r="A683"/>
  <c r="A684"/>
  <c r="A685"/>
  <c r="A686"/>
  <c r="A687"/>
  <c r="A688"/>
  <c r="A689"/>
  <c r="A690"/>
  <c r="A691"/>
  <c r="A692"/>
  <c r="A693"/>
  <c r="A694"/>
  <c r="A695"/>
  <c r="A696"/>
  <c r="A697"/>
  <c r="A698"/>
  <c r="A699"/>
  <c r="A700"/>
  <c r="A701"/>
  <c r="A702"/>
  <c r="A703"/>
  <c r="A704"/>
  <c r="A705"/>
  <c r="A706"/>
  <c r="A707"/>
  <c r="A708"/>
  <c r="A709"/>
  <c r="A710"/>
  <c r="A711"/>
  <c r="A712"/>
  <c r="A713"/>
  <c r="A714"/>
  <c r="A715"/>
  <c r="A716"/>
  <c r="A717"/>
  <c r="A718"/>
  <c r="A719"/>
  <c r="A720"/>
  <c r="A721"/>
  <c r="A722"/>
  <c r="A723"/>
  <c r="A724"/>
  <c r="A725"/>
  <c r="A726"/>
  <c r="A727"/>
  <c r="A728"/>
  <c r="A729"/>
  <c r="A730"/>
  <c r="A731"/>
  <c r="A732"/>
  <c r="A733"/>
  <c r="A734"/>
  <c r="A735"/>
  <c r="A736"/>
  <c r="A737"/>
  <c r="A738"/>
  <c r="A739"/>
  <c r="A740"/>
  <c r="A741"/>
  <c r="A742"/>
  <c r="A743"/>
  <c r="A744"/>
  <c r="A745"/>
  <c r="A746"/>
  <c r="A747"/>
  <c r="A748"/>
  <c r="A749"/>
  <c r="A750"/>
  <c r="A751"/>
  <c r="A752"/>
  <c r="A753"/>
  <c r="A754"/>
  <c r="A755"/>
  <c r="A756"/>
  <c r="A757"/>
  <c r="A758"/>
  <c r="A759"/>
  <c r="A760"/>
  <c r="A761"/>
  <c r="A762"/>
  <c r="A763"/>
  <c r="A764"/>
  <c r="A765"/>
  <c r="A766"/>
  <c r="A767"/>
  <c r="A768"/>
  <c r="A769"/>
  <c r="A770"/>
  <c r="A771"/>
  <c r="A772"/>
  <c r="A773"/>
  <c r="A774"/>
  <c r="A775"/>
  <c r="A776"/>
  <c r="A777"/>
  <c r="A778"/>
  <c r="A779"/>
  <c r="A780"/>
  <c r="A781"/>
  <c r="A782"/>
  <c r="A783"/>
  <c r="A784"/>
  <c r="A785"/>
  <c r="A786"/>
  <c r="A787"/>
  <c r="A788"/>
  <c r="A789"/>
  <c r="A790"/>
  <c r="A791"/>
  <c r="A792"/>
  <c r="A793"/>
  <c r="A794"/>
  <c r="A795"/>
  <c r="A796"/>
  <c r="A797"/>
  <c r="A798"/>
  <c r="A799"/>
  <c r="A800"/>
  <c r="A801"/>
  <c r="A802"/>
  <c r="A803"/>
  <c r="A804"/>
  <c r="A805"/>
  <c r="A806"/>
  <c r="A807"/>
  <c r="A808"/>
  <c r="A809"/>
  <c r="A810"/>
  <c r="A811"/>
  <c r="A812"/>
  <c r="A813"/>
  <c r="A814"/>
  <c r="A815"/>
  <c r="A816"/>
  <c r="A817"/>
  <c r="A818"/>
  <c r="A819"/>
  <c r="A820"/>
  <c r="A821"/>
  <c r="A822"/>
  <c r="A823"/>
  <c r="A824"/>
  <c r="A825"/>
  <c r="A826"/>
  <c r="A827"/>
  <c r="A828"/>
  <c r="A829"/>
  <c r="A830"/>
  <c r="A831"/>
  <c r="A832"/>
  <c r="A833"/>
  <c r="A834"/>
  <c r="A835"/>
  <c r="A836"/>
  <c r="A837"/>
  <c r="A838"/>
  <c r="A839"/>
  <c r="A840"/>
  <c r="A841"/>
  <c r="A842"/>
  <c r="A843"/>
  <c r="A844"/>
  <c r="A845"/>
  <c r="A846"/>
  <c r="A847"/>
  <c r="A848"/>
  <c r="A849"/>
  <c r="A850"/>
  <c r="A851"/>
  <c r="A852"/>
  <c r="A853"/>
  <c r="A854"/>
  <c r="A855"/>
  <c r="A856"/>
  <c r="A857"/>
  <c r="A858"/>
  <c r="A859"/>
  <c r="A860"/>
  <c r="A861"/>
  <c r="A862"/>
  <c r="A863"/>
  <c r="A864"/>
  <c r="A865"/>
  <c r="A866"/>
  <c r="A867"/>
  <c r="A868"/>
  <c r="A869"/>
  <c r="A870"/>
  <c r="A871"/>
  <c r="A872"/>
  <c r="A873"/>
  <c r="A874"/>
  <c r="A875"/>
  <c r="A876"/>
  <c r="A877"/>
  <c r="A878"/>
  <c r="A879"/>
  <c r="A880"/>
  <c r="A881"/>
  <c r="A882"/>
  <c r="A883"/>
  <c r="A884"/>
  <c r="A885"/>
  <c r="A886"/>
  <c r="A887"/>
  <c r="A888"/>
  <c r="A889"/>
  <c r="A890"/>
  <c r="A891"/>
  <c r="A892"/>
  <c r="A893"/>
  <c r="A894"/>
  <c r="A895"/>
  <c r="A896"/>
  <c r="A897"/>
  <c r="A898"/>
  <c r="A899"/>
  <c r="A900"/>
  <c r="A901"/>
  <c r="A902"/>
  <c r="A903"/>
  <c r="A904"/>
  <c r="A905"/>
  <c r="A906"/>
  <c r="A907"/>
  <c r="A908"/>
  <c r="A909"/>
  <c r="A910"/>
  <c r="A911"/>
  <c r="A912"/>
  <c r="A913"/>
  <c r="A914"/>
  <c r="A915"/>
  <c r="A916"/>
  <c r="A917"/>
  <c r="A918"/>
  <c r="A919"/>
  <c r="A920"/>
  <c r="A921"/>
  <c r="A922"/>
  <c r="A923"/>
  <c r="A924"/>
  <c r="A925"/>
  <c r="A926"/>
  <c r="A927"/>
  <c r="A928"/>
  <c r="A929"/>
  <c r="A930"/>
  <c r="A931"/>
  <c r="A932"/>
  <c r="A933"/>
  <c r="A934"/>
  <c r="A935"/>
  <c r="A936"/>
  <c r="A937"/>
  <c r="A938"/>
  <c r="A939"/>
  <c r="A940"/>
  <c r="A941"/>
  <c r="A942"/>
  <c r="A943"/>
  <c r="A944"/>
  <c r="A945"/>
  <c r="A946"/>
  <c r="A947"/>
  <c r="A948"/>
  <c r="A949"/>
  <c r="A950"/>
  <c r="A951"/>
  <c r="A952"/>
  <c r="A953"/>
  <c r="A954"/>
  <c r="A955"/>
  <c r="A956"/>
  <c r="A957"/>
  <c r="A958"/>
  <c r="A959"/>
  <c r="A960"/>
  <c r="A961"/>
  <c r="A962"/>
  <c r="A963"/>
  <c r="A964"/>
  <c r="A965"/>
  <c r="A966"/>
  <c r="A967"/>
  <c r="A968"/>
  <c r="A969"/>
  <c r="A970"/>
  <c r="A971"/>
  <c r="A972"/>
  <c r="A973"/>
  <c r="A974"/>
  <c r="A975"/>
  <c r="A976"/>
  <c r="A977"/>
  <c r="A978"/>
  <c r="A979"/>
  <c r="A980"/>
  <c r="A981"/>
  <c r="A982"/>
  <c r="A983"/>
  <c r="A984"/>
  <c r="A985"/>
  <c r="A986"/>
  <c r="A987"/>
  <c r="A988"/>
  <c r="A989"/>
  <c r="A990"/>
  <c r="A991"/>
  <c r="A992"/>
  <c r="A993"/>
  <c r="A994"/>
  <c r="A995"/>
  <c r="A996"/>
  <c r="A997"/>
  <c r="A998"/>
  <c r="A999"/>
  <c r="A1000"/>
  <c r="A1001"/>
  <c r="A1002"/>
  <c r="A1003"/>
  <c r="A1004"/>
  <c r="A1005"/>
  <c r="A1006"/>
  <c r="A7"/>
  <c r="D9"/>
  <c r="D10"/>
  <c r="D11"/>
  <c r="J1"/>
  <c r="J2" s="1"/>
  <c r="J3" s="1"/>
  <c r="J4" s="1"/>
  <c r="J5" s="1"/>
  <c r="J6" s="1"/>
  <c r="J7" s="1"/>
  <c r="J8" s="1"/>
  <c r="J9" s="1"/>
  <c r="J10" s="1"/>
  <c r="J11" s="1"/>
  <c r="J12" s="1"/>
  <c r="J13" s="1"/>
  <c r="J14" s="1"/>
  <c r="J15" s="1"/>
  <c r="J16" s="1"/>
  <c r="J17" s="1"/>
  <c r="J18" s="1"/>
  <c r="J19" s="1"/>
  <c r="J20" s="1"/>
  <c r="J21" s="1"/>
  <c r="J22" s="1"/>
  <c r="J23" s="1"/>
  <c r="J24" s="1"/>
  <c r="J25" s="1"/>
  <c r="J26" s="1"/>
  <c r="J27" s="1"/>
  <c r="J28" s="1"/>
  <c r="J29" s="1"/>
  <c r="J30" s="1"/>
  <c r="J31" s="1"/>
  <c r="I1"/>
  <c r="I2" s="1"/>
  <c r="I3" s="1"/>
  <c r="I4" s="1"/>
  <c r="I5" s="1"/>
  <c r="I6" s="1"/>
  <c r="I7" s="1"/>
  <c r="I8" s="1"/>
  <c r="I9" s="1"/>
  <c r="I10" s="1"/>
  <c r="I11" s="1"/>
  <c r="I12" s="1"/>
  <c r="K1"/>
  <c r="C18" i="1"/>
  <c r="D3" i="4" l="1"/>
  <c r="C98" i="1"/>
  <c r="C94"/>
  <c r="C90"/>
  <c r="C86"/>
  <c r="C82"/>
  <c r="C78"/>
  <c r="C74"/>
  <c r="C70"/>
  <c r="C66"/>
  <c r="C62"/>
  <c r="C58"/>
  <c r="C54"/>
  <c r="C50"/>
  <c r="C46"/>
  <c r="C42"/>
  <c r="C38"/>
  <c r="C34"/>
  <c r="C84"/>
  <c r="C68"/>
  <c r="C44"/>
  <c r="C96"/>
  <c r="C88"/>
  <c r="C80"/>
  <c r="C72"/>
  <c r="C64"/>
  <c r="C56"/>
  <c r="C48"/>
  <c r="C40"/>
  <c r="C32"/>
  <c r="C92"/>
  <c r="C76"/>
  <c r="C60"/>
  <c r="C52"/>
  <c r="C36"/>
  <c r="F3" i="4"/>
  <c r="G98" i="1"/>
  <c r="G94"/>
  <c r="G90"/>
  <c r="G86"/>
  <c r="G82"/>
  <c r="G78"/>
  <c r="G74"/>
  <c r="G70"/>
  <c r="G66"/>
  <c r="G62"/>
  <c r="G58"/>
  <c r="G54"/>
  <c r="G50"/>
  <c r="G46"/>
  <c r="G42"/>
  <c r="G38"/>
  <c r="G34"/>
  <c r="G76"/>
  <c r="G96"/>
  <c r="G88"/>
  <c r="G80"/>
  <c r="G72"/>
  <c r="G64"/>
  <c r="G56"/>
  <c r="G48"/>
  <c r="G40"/>
  <c r="G32"/>
  <c r="F4" i="4" s="1"/>
  <c r="G92" i="1"/>
  <c r="G84"/>
  <c r="G68"/>
  <c r="G60"/>
  <c r="G52"/>
  <c r="G44"/>
  <c r="G36"/>
  <c r="H3" i="4"/>
  <c r="K98" i="1"/>
  <c r="K94"/>
  <c r="K90"/>
  <c r="K86"/>
  <c r="K82"/>
  <c r="K78"/>
  <c r="K74"/>
  <c r="K70"/>
  <c r="K66"/>
  <c r="K62"/>
  <c r="K58"/>
  <c r="K54"/>
  <c r="K50"/>
  <c r="K46"/>
  <c r="K42"/>
  <c r="K38"/>
  <c r="K34"/>
  <c r="K96"/>
  <c r="K92"/>
  <c r="K88"/>
  <c r="K84"/>
  <c r="K80"/>
  <c r="K76"/>
  <c r="K72"/>
  <c r="K68"/>
  <c r="K64"/>
  <c r="K60"/>
  <c r="K56"/>
  <c r="K52"/>
  <c r="K48"/>
  <c r="K44"/>
  <c r="K40"/>
  <c r="K36"/>
  <c r="K32"/>
  <c r="J3" i="4"/>
  <c r="O98" i="1"/>
  <c r="O94"/>
  <c r="O90"/>
  <c r="O86"/>
  <c r="O82"/>
  <c r="O78"/>
  <c r="O74"/>
  <c r="O70"/>
  <c r="O66"/>
  <c r="O62"/>
  <c r="O58"/>
  <c r="O54"/>
  <c r="O50"/>
  <c r="O46"/>
  <c r="O42"/>
  <c r="O38"/>
  <c r="O34"/>
  <c r="O96"/>
  <c r="O92"/>
  <c r="O88"/>
  <c r="O84"/>
  <c r="O80"/>
  <c r="O76"/>
  <c r="O72"/>
  <c r="O68"/>
  <c r="O64"/>
  <c r="O60"/>
  <c r="O56"/>
  <c r="O52"/>
  <c r="O48"/>
  <c r="O44"/>
  <c r="O40"/>
  <c r="O36"/>
  <c r="O32"/>
  <c r="J4" i="4" s="1"/>
  <c r="N3"/>
  <c r="W96" i="1"/>
  <c r="W92"/>
  <c r="W88"/>
  <c r="W84"/>
  <c r="W80"/>
  <c r="W76"/>
  <c r="W72"/>
  <c r="W68"/>
  <c r="W64"/>
  <c r="W60"/>
  <c r="W56"/>
  <c r="W52"/>
  <c r="W48"/>
  <c r="W44"/>
  <c r="W40"/>
  <c r="W36"/>
  <c r="W32"/>
  <c r="W98"/>
  <c r="W94"/>
  <c r="W90"/>
  <c r="W86"/>
  <c r="W82"/>
  <c r="W78"/>
  <c r="W74"/>
  <c r="W70"/>
  <c r="W66"/>
  <c r="W62"/>
  <c r="W58"/>
  <c r="W54"/>
  <c r="W50"/>
  <c r="W46"/>
  <c r="W42"/>
  <c r="W38"/>
  <c r="W34"/>
  <c r="C3" i="4"/>
  <c r="A98" i="1"/>
  <c r="A94"/>
  <c r="C36" i="4" s="1"/>
  <c r="A90" i="1"/>
  <c r="A86"/>
  <c r="A82"/>
  <c r="A78"/>
  <c r="A74"/>
  <c r="A70"/>
  <c r="A66"/>
  <c r="A62"/>
  <c r="A58"/>
  <c r="A54"/>
  <c r="A50"/>
  <c r="A46"/>
  <c r="A42"/>
  <c r="A38"/>
  <c r="A34"/>
  <c r="A96"/>
  <c r="A80"/>
  <c r="A56"/>
  <c r="A40"/>
  <c r="A92"/>
  <c r="A84"/>
  <c r="A76"/>
  <c r="A68"/>
  <c r="A60"/>
  <c r="A52"/>
  <c r="A44"/>
  <c r="A36"/>
  <c r="A88"/>
  <c r="A72"/>
  <c r="A64"/>
  <c r="A48"/>
  <c r="A32"/>
  <c r="E3" i="4"/>
  <c r="E98" i="1"/>
  <c r="E94"/>
  <c r="E90"/>
  <c r="E86"/>
  <c r="E82"/>
  <c r="E78"/>
  <c r="E74"/>
  <c r="E70"/>
  <c r="E66"/>
  <c r="E62"/>
  <c r="E58"/>
  <c r="E54"/>
  <c r="E50"/>
  <c r="E46"/>
  <c r="E42"/>
  <c r="E38"/>
  <c r="E34"/>
  <c r="E72"/>
  <c r="E40"/>
  <c r="E92"/>
  <c r="E84"/>
  <c r="E76"/>
  <c r="E68"/>
  <c r="E60"/>
  <c r="E52"/>
  <c r="E44"/>
  <c r="E36"/>
  <c r="E96"/>
  <c r="E88"/>
  <c r="E80"/>
  <c r="E64"/>
  <c r="E56"/>
  <c r="E48"/>
  <c r="E32"/>
  <c r="G3" i="4"/>
  <c r="I98" i="1"/>
  <c r="I94"/>
  <c r="I90"/>
  <c r="I86"/>
  <c r="I82"/>
  <c r="I78"/>
  <c r="I74"/>
  <c r="I70"/>
  <c r="I66"/>
  <c r="I62"/>
  <c r="I58"/>
  <c r="I54"/>
  <c r="I50"/>
  <c r="I46"/>
  <c r="I42"/>
  <c r="I38"/>
  <c r="I34"/>
  <c r="I96"/>
  <c r="I92"/>
  <c r="I84"/>
  <c r="I76"/>
  <c r="I68"/>
  <c r="I60"/>
  <c r="I52"/>
  <c r="I44"/>
  <c r="I36"/>
  <c r="I88"/>
  <c r="I80"/>
  <c r="I72"/>
  <c r="I64"/>
  <c r="I56"/>
  <c r="I48"/>
  <c r="I40"/>
  <c r="I32"/>
  <c r="G4" i="4" s="1"/>
  <c r="I3"/>
  <c r="M98" i="1"/>
  <c r="M94"/>
  <c r="M90"/>
  <c r="M86"/>
  <c r="M82"/>
  <c r="M78"/>
  <c r="M74"/>
  <c r="M70"/>
  <c r="M66"/>
  <c r="M62"/>
  <c r="M58"/>
  <c r="M54"/>
  <c r="M50"/>
  <c r="M46"/>
  <c r="M42"/>
  <c r="M38"/>
  <c r="M34"/>
  <c r="M96"/>
  <c r="M92"/>
  <c r="M88"/>
  <c r="M84"/>
  <c r="M80"/>
  <c r="M76"/>
  <c r="M72"/>
  <c r="M68"/>
  <c r="M64"/>
  <c r="M60"/>
  <c r="M56"/>
  <c r="M52"/>
  <c r="M48"/>
  <c r="M44"/>
  <c r="M40"/>
  <c r="M36"/>
  <c r="M32"/>
  <c r="I4" i="4" s="1"/>
  <c r="K3"/>
  <c r="Q98" i="1"/>
  <c r="Q94"/>
  <c r="Q90"/>
  <c r="Q86"/>
  <c r="Q82"/>
  <c r="Q78"/>
  <c r="Q74"/>
  <c r="Q70"/>
  <c r="Q66"/>
  <c r="Q62"/>
  <c r="Q58"/>
  <c r="Q54"/>
  <c r="Q50"/>
  <c r="Q46"/>
  <c r="Q42"/>
  <c r="Q38"/>
  <c r="Q34"/>
  <c r="Q96"/>
  <c r="Q92"/>
  <c r="Q88"/>
  <c r="Q84"/>
  <c r="Q80"/>
  <c r="Q76"/>
  <c r="Q72"/>
  <c r="Q68"/>
  <c r="Q64"/>
  <c r="Q60"/>
  <c r="Q56"/>
  <c r="Q52"/>
  <c r="Q48"/>
  <c r="Q44"/>
  <c r="Q40"/>
  <c r="Q36"/>
  <c r="Q32"/>
  <c r="K4" i="4" s="1"/>
  <c r="M3"/>
  <c r="U96" i="1"/>
  <c r="U92"/>
  <c r="U88"/>
  <c r="U84"/>
  <c r="U80"/>
  <c r="U76"/>
  <c r="U72"/>
  <c r="U68"/>
  <c r="U64"/>
  <c r="U60"/>
  <c r="U56"/>
  <c r="U52"/>
  <c r="U48"/>
  <c r="U44"/>
  <c r="U40"/>
  <c r="U36"/>
  <c r="U32"/>
  <c r="U98"/>
  <c r="U94"/>
  <c r="U90"/>
  <c r="U86"/>
  <c r="U82"/>
  <c r="U78"/>
  <c r="U74"/>
  <c r="U70"/>
  <c r="U66"/>
  <c r="U62"/>
  <c r="U58"/>
  <c r="U54"/>
  <c r="U50"/>
  <c r="U46"/>
  <c r="U42"/>
  <c r="U38"/>
  <c r="U34"/>
  <c r="M4" i="4"/>
  <c r="M35"/>
  <c r="M33"/>
  <c r="M31"/>
  <c r="M29"/>
  <c r="M27"/>
  <c r="M25"/>
  <c r="M23"/>
  <c r="M21"/>
  <c r="M19"/>
  <c r="M17"/>
  <c r="M15"/>
  <c r="M13"/>
  <c r="M10"/>
  <c r="M8"/>
  <c r="L26"/>
  <c r="L29"/>
  <c r="L35"/>
  <c r="L33"/>
  <c r="L31"/>
  <c r="L28"/>
  <c r="L25"/>
  <c r="L22"/>
  <c r="L20"/>
  <c r="L18"/>
  <c r="L16"/>
  <c r="L14"/>
  <c r="L12"/>
  <c r="L9"/>
  <c r="L7"/>
  <c r="D35"/>
  <c r="D33"/>
  <c r="D31"/>
  <c r="D29"/>
  <c r="D27"/>
  <c r="D25"/>
  <c r="D23"/>
  <c r="K35"/>
  <c r="K33"/>
  <c r="K31"/>
  <c r="K29"/>
  <c r="K26"/>
  <c r="K24"/>
  <c r="K22"/>
  <c r="K20"/>
  <c r="K18"/>
  <c r="K16"/>
  <c r="K13"/>
  <c r="K10"/>
  <c r="K8"/>
  <c r="J36"/>
  <c r="J34"/>
  <c r="J32"/>
  <c r="J30"/>
  <c r="J28"/>
  <c r="J26"/>
  <c r="J24"/>
  <c r="J22"/>
  <c r="J20"/>
  <c r="J18"/>
  <c r="J15"/>
  <c r="J17"/>
  <c r="J12"/>
  <c r="J9"/>
  <c r="J7"/>
  <c r="I35"/>
  <c r="I33"/>
  <c r="I31"/>
  <c r="I29"/>
  <c r="I27"/>
  <c r="I25"/>
  <c r="I23"/>
  <c r="I21"/>
  <c r="I19"/>
  <c r="I17"/>
  <c r="I15"/>
  <c r="I13"/>
  <c r="I10"/>
  <c r="I8"/>
  <c r="G36"/>
  <c r="G34"/>
  <c r="G32"/>
  <c r="G30"/>
  <c r="G28"/>
  <c r="G26"/>
  <c r="G24"/>
  <c r="G22"/>
  <c r="G20"/>
  <c r="G18"/>
  <c r="G16"/>
  <c r="G14"/>
  <c r="G12"/>
  <c r="G9"/>
  <c r="G7"/>
  <c r="F35"/>
  <c r="F32"/>
  <c r="F30"/>
  <c r="F28"/>
  <c r="F26"/>
  <c r="F24"/>
  <c r="F22"/>
  <c r="F20"/>
  <c r="F18"/>
  <c r="F16"/>
  <c r="F14"/>
  <c r="F12"/>
  <c r="F9"/>
  <c r="F7"/>
  <c r="E36"/>
  <c r="E33"/>
  <c r="E31"/>
  <c r="E29"/>
  <c r="E27"/>
  <c r="E25"/>
  <c r="E23"/>
  <c r="E21"/>
  <c r="E19"/>
  <c r="E17"/>
  <c r="E15"/>
  <c r="E13"/>
  <c r="E10"/>
  <c r="E8"/>
  <c r="M6"/>
  <c r="K6"/>
  <c r="I6"/>
  <c r="F6"/>
  <c r="M5"/>
  <c r="K5"/>
  <c r="I5"/>
  <c r="F5"/>
  <c r="D22"/>
  <c r="D20"/>
  <c r="D18"/>
  <c r="D16"/>
  <c r="D14"/>
  <c r="D12"/>
  <c r="D9"/>
  <c r="D7"/>
  <c r="D5"/>
  <c r="M36"/>
  <c r="M34"/>
  <c r="M32"/>
  <c r="M30"/>
  <c r="M28"/>
  <c r="M26"/>
  <c r="M24"/>
  <c r="M22"/>
  <c r="M20"/>
  <c r="M18"/>
  <c r="M16"/>
  <c r="M14"/>
  <c r="M12"/>
  <c r="M9"/>
  <c r="M7"/>
  <c r="L23"/>
  <c r="L36"/>
  <c r="L34"/>
  <c r="L32"/>
  <c r="L30"/>
  <c r="L27"/>
  <c r="L24"/>
  <c r="L21"/>
  <c r="L19"/>
  <c r="L17"/>
  <c r="L15"/>
  <c r="L13"/>
  <c r="L10"/>
  <c r="L8"/>
  <c r="D36"/>
  <c r="D34"/>
  <c r="D32"/>
  <c r="D30"/>
  <c r="D28"/>
  <c r="D26"/>
  <c r="D24"/>
  <c r="K36"/>
  <c r="K34"/>
  <c r="K32"/>
  <c r="K30"/>
  <c r="K27"/>
  <c r="K25"/>
  <c r="K23"/>
  <c r="K21"/>
  <c r="K19"/>
  <c r="K17"/>
  <c r="K14"/>
  <c r="K12"/>
  <c r="K9"/>
  <c r="K7"/>
  <c r="J35"/>
  <c r="J33"/>
  <c r="J31"/>
  <c r="J29"/>
  <c r="J27"/>
  <c r="J25"/>
  <c r="J23"/>
  <c r="J21"/>
  <c r="J19"/>
  <c r="J16"/>
  <c r="J13"/>
  <c r="J14"/>
  <c r="J10"/>
  <c r="J8"/>
  <c r="I36"/>
  <c r="I34"/>
  <c r="I32"/>
  <c r="I30"/>
  <c r="I28"/>
  <c r="I26"/>
  <c r="I24"/>
  <c r="I22"/>
  <c r="I20"/>
  <c r="I18"/>
  <c r="I16"/>
  <c r="I14"/>
  <c r="I12"/>
  <c r="I9"/>
  <c r="I7"/>
  <c r="G35"/>
  <c r="G33"/>
  <c r="G31"/>
  <c r="G29"/>
  <c r="G27"/>
  <c r="G25"/>
  <c r="G23"/>
  <c r="G21"/>
  <c r="G19"/>
  <c r="G17"/>
  <c r="G15"/>
  <c r="G13"/>
  <c r="G10"/>
  <c r="G8"/>
  <c r="F36"/>
  <c r="F33"/>
  <c r="F31"/>
  <c r="F29"/>
  <c r="F27"/>
  <c r="F25"/>
  <c r="F23"/>
  <c r="F21"/>
  <c r="F19"/>
  <c r="F17"/>
  <c r="F15"/>
  <c r="F13"/>
  <c r="F10"/>
  <c r="F8"/>
  <c r="E35"/>
  <c r="E34"/>
  <c r="E32"/>
  <c r="E30"/>
  <c r="E28"/>
  <c r="E26"/>
  <c r="E24"/>
  <c r="E22"/>
  <c r="E20"/>
  <c r="E18"/>
  <c r="E16"/>
  <c r="E14"/>
  <c r="E12"/>
  <c r="E9"/>
  <c r="E7"/>
  <c r="L6"/>
  <c r="J6"/>
  <c r="G6"/>
  <c r="E6"/>
  <c r="L5"/>
  <c r="L11" s="1"/>
  <c r="J5"/>
  <c r="G5"/>
  <c r="E5"/>
  <c r="D21"/>
  <c r="D19"/>
  <c r="D17"/>
  <c r="D15"/>
  <c r="D13"/>
  <c r="D10"/>
  <c r="D8"/>
  <c r="D6"/>
  <c r="H36"/>
  <c r="H34"/>
  <c r="H32"/>
  <c r="H30"/>
  <c r="H28"/>
  <c r="H26"/>
  <c r="H24"/>
  <c r="H22"/>
  <c r="H20"/>
  <c r="H18"/>
  <c r="H16"/>
  <c r="H14"/>
  <c r="H12"/>
  <c r="H9"/>
  <c r="H7"/>
  <c r="H6"/>
  <c r="H35"/>
  <c r="H33"/>
  <c r="H31"/>
  <c r="H29"/>
  <c r="H27"/>
  <c r="H25"/>
  <c r="H23"/>
  <c r="H21"/>
  <c r="H19"/>
  <c r="H17"/>
  <c r="H15"/>
  <c r="H13"/>
  <c r="H10"/>
  <c r="H8"/>
  <c r="H5"/>
  <c r="H4"/>
  <c r="N35"/>
  <c r="N33"/>
  <c r="N31"/>
  <c r="N29"/>
  <c r="N27"/>
  <c r="N25"/>
  <c r="N23"/>
  <c r="N21"/>
  <c r="N19"/>
  <c r="N17"/>
  <c r="N15"/>
  <c r="N13"/>
  <c r="N9"/>
  <c r="N7"/>
  <c r="K15"/>
  <c r="F34"/>
  <c r="N6"/>
  <c r="N5"/>
  <c r="N4"/>
  <c r="N10"/>
  <c r="N36"/>
  <c r="N34"/>
  <c r="N32"/>
  <c r="N30"/>
  <c r="N28"/>
  <c r="N26"/>
  <c r="N24"/>
  <c r="N22"/>
  <c r="N20"/>
  <c r="N18"/>
  <c r="N16"/>
  <c r="N14"/>
  <c r="N12"/>
  <c r="N8"/>
  <c r="K28"/>
  <c r="D4"/>
  <c r="E4"/>
  <c r="E11" s="1"/>
  <c r="C4"/>
  <c r="C35"/>
  <c r="O35" s="1"/>
  <c r="D39" i="7" s="1"/>
  <c r="C33" i="4"/>
  <c r="C31"/>
  <c r="O31" s="1"/>
  <c r="D35" i="7" s="1"/>
  <c r="C29" i="4"/>
  <c r="C27"/>
  <c r="O27" s="1"/>
  <c r="D31" i="7" s="1"/>
  <c r="C25" i="4"/>
  <c r="C23"/>
  <c r="O23" s="1"/>
  <c r="D27" i="7" s="1"/>
  <c r="C21" i="4"/>
  <c r="C19"/>
  <c r="O19" s="1"/>
  <c r="D23" i="7" s="1"/>
  <c r="C17" i="4"/>
  <c r="C15"/>
  <c r="O15" s="1"/>
  <c r="D17" i="7" s="1"/>
  <c r="C13" i="4"/>
  <c r="C10"/>
  <c r="C8"/>
  <c r="C6"/>
  <c r="O6" s="1"/>
  <c r="D8" i="7" s="1"/>
  <c r="C34" i="4"/>
  <c r="C32"/>
  <c r="C30"/>
  <c r="C28"/>
  <c r="C26"/>
  <c r="C24"/>
  <c r="C22"/>
  <c r="C20"/>
  <c r="C18"/>
  <c r="C16"/>
  <c r="C14"/>
  <c r="C12"/>
  <c r="C9"/>
  <c r="O9" s="1"/>
  <c r="D11" i="7" s="1"/>
  <c r="C7" i="4"/>
  <c r="C5"/>
  <c r="O5" l="1"/>
  <c r="D6" i="7" s="1"/>
  <c r="O14" i="4"/>
  <c r="D16" i="7" s="1"/>
  <c r="O18" i="4"/>
  <c r="D22" i="7" s="1"/>
  <c r="O22" i="4"/>
  <c r="D26" i="7" s="1"/>
  <c r="O26" i="4"/>
  <c r="D30" i="7" s="1"/>
  <c r="O30" i="4"/>
  <c r="D34" i="7" s="1"/>
  <c r="O34" i="4"/>
  <c r="D38" i="7" s="1"/>
  <c r="O10" i="4"/>
  <c r="D12" i="7" s="1"/>
  <c r="G11" i="4"/>
  <c r="O7"/>
  <c r="D9" i="7" s="1"/>
  <c r="O12" i="4"/>
  <c r="O16"/>
  <c r="D18" i="7" s="1"/>
  <c r="O20" i="4"/>
  <c r="D24" i="7" s="1"/>
  <c r="O24" i="4"/>
  <c r="D28" i="7" s="1"/>
  <c r="O28" i="4"/>
  <c r="D32" i="7" s="1"/>
  <c r="O32" i="4"/>
  <c r="D36" i="7" s="1"/>
  <c r="O36" i="4"/>
  <c r="D40" i="7" s="1"/>
  <c r="O13" i="4"/>
  <c r="D15" i="7" s="1"/>
  <c r="O17" i="4"/>
  <c r="D21" i="7" s="1"/>
  <c r="O21" i="4"/>
  <c r="D25" i="7" s="1"/>
  <c r="O25" i="4"/>
  <c r="D29" i="7" s="1"/>
  <c r="O29" i="4"/>
  <c r="D33" i="7" s="1"/>
  <c r="O33" i="4"/>
  <c r="D37" i="7" s="1"/>
  <c r="D11" i="4"/>
  <c r="F37"/>
  <c r="J11"/>
  <c r="E37"/>
  <c r="I37"/>
  <c r="M37"/>
  <c r="I11"/>
  <c r="M11"/>
  <c r="J37"/>
  <c r="L37"/>
  <c r="D37"/>
  <c r="F11"/>
  <c r="K11"/>
  <c r="G37"/>
  <c r="H11"/>
  <c r="H37"/>
  <c r="O8"/>
  <c r="D10" i="7" s="1"/>
  <c r="N37" i="4"/>
  <c r="O4"/>
  <c r="D5" i="7" s="1"/>
  <c r="N11" i="4"/>
  <c r="K37"/>
  <c r="C37"/>
  <c r="C11"/>
  <c r="C38" l="1"/>
  <c r="D38" s="1"/>
  <c r="E38" s="1"/>
  <c r="F38" s="1"/>
  <c r="G38" s="1"/>
  <c r="H38" s="1"/>
  <c r="I38" s="1"/>
  <c r="J38" s="1"/>
  <c r="K38" s="1"/>
  <c r="L38" s="1"/>
  <c r="M38" s="1"/>
  <c r="N38" s="1"/>
  <c r="D14" i="7"/>
  <c r="D19" s="1"/>
  <c r="O37" i="4"/>
  <c r="O11"/>
  <c r="D13" i="7"/>
  <c r="D7"/>
  <c r="D41" l="1"/>
  <c r="D42" s="1"/>
  <c r="O38" i="4"/>
  <c r="D20" i="7"/>
</calcChain>
</file>

<file path=xl/comments1.xml><?xml version="1.0" encoding="utf-8"?>
<comments xmlns="http://schemas.openxmlformats.org/spreadsheetml/2006/main">
  <authors>
    <author>user</author>
  </authors>
  <commentList>
    <comment ref="E3" authorId="0">
      <text>
        <r>
          <rPr>
            <b/>
            <sz val="9"/>
            <color indexed="81"/>
            <rFont val="ＭＳ Ｐゴシック"/>
            <family val="3"/>
            <charset val="128"/>
          </rPr>
          <t>リストＢＯＸから選んでください</t>
        </r>
        <r>
          <rPr>
            <sz val="9"/>
            <color indexed="81"/>
            <rFont val="ＭＳ Ｐゴシック"/>
            <family val="3"/>
            <charset val="128"/>
          </rPr>
          <t xml:space="preserve">
</t>
        </r>
      </text>
    </comment>
    <comment ref="F6" authorId="0">
      <text>
        <r>
          <rPr>
            <b/>
            <sz val="9"/>
            <color indexed="81"/>
            <rFont val="ＭＳ Ｐゴシック"/>
            <family val="3"/>
            <charset val="128"/>
          </rPr>
          <t>前期繰り越し金を入力して下さい</t>
        </r>
        <r>
          <rPr>
            <sz val="9"/>
            <color indexed="81"/>
            <rFont val="ＭＳ Ｐゴシック"/>
            <family val="3"/>
            <charset val="128"/>
          </rPr>
          <t xml:space="preserve">
</t>
        </r>
      </text>
    </comment>
    <comment ref="B7" authorId="0">
      <text>
        <r>
          <rPr>
            <b/>
            <sz val="9"/>
            <color indexed="81"/>
            <rFont val="ＭＳ Ｐゴシック"/>
            <family val="3"/>
            <charset val="128"/>
          </rPr>
          <t>リストボックスから月を選んでください</t>
        </r>
        <r>
          <rPr>
            <sz val="9"/>
            <color indexed="81"/>
            <rFont val="ＭＳ Ｐゴシック"/>
            <family val="3"/>
            <charset val="128"/>
          </rPr>
          <t xml:space="preserve">
</t>
        </r>
      </text>
    </comment>
    <comment ref="C7" authorId="0">
      <text>
        <r>
          <rPr>
            <b/>
            <sz val="9"/>
            <color indexed="81"/>
            <rFont val="ＭＳ Ｐゴシック"/>
            <family val="3"/>
            <charset val="128"/>
          </rPr>
          <t>リストボックスから日を選んでください</t>
        </r>
      </text>
    </comment>
    <comment ref="F7" authorId="0">
      <text>
        <r>
          <rPr>
            <b/>
            <sz val="9"/>
            <color indexed="81"/>
            <rFont val="ＭＳ Ｐゴシック"/>
            <family val="3"/>
            <charset val="128"/>
          </rPr>
          <t>数字が赤色でしたら収支間違いです確かめて下さい</t>
        </r>
        <r>
          <rPr>
            <sz val="9"/>
            <color indexed="81"/>
            <rFont val="ＭＳ Ｐゴシック"/>
            <family val="3"/>
            <charset val="128"/>
          </rPr>
          <t xml:space="preserve">
</t>
        </r>
      </text>
    </comment>
    <comment ref="G7" authorId="0">
      <text>
        <r>
          <rPr>
            <b/>
            <sz val="9"/>
            <color indexed="81"/>
            <rFont val="ＭＳ Ｐゴシック"/>
            <family val="3"/>
            <charset val="128"/>
          </rPr>
          <t>数字が赤色でしたら収支間違いです確かめて下さい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<sst xmlns="http://schemas.openxmlformats.org/spreadsheetml/2006/main" count="905" uniqueCount="81">
  <si>
    <t>年度</t>
    <rPh sb="0" eb="2">
      <t>ネンド</t>
    </rPh>
    <phoneticPr fontId="1"/>
  </si>
  <si>
    <t>会計期間</t>
    <rPh sb="0" eb="2">
      <t>カイケイ</t>
    </rPh>
    <rPh sb="2" eb="4">
      <t>キカン</t>
    </rPh>
    <phoneticPr fontId="1"/>
  </si>
  <si>
    <t>月～</t>
    <rPh sb="0" eb="1">
      <t>ツキ</t>
    </rPh>
    <phoneticPr fontId="1"/>
  </si>
  <si>
    <t>月迄</t>
    <rPh sb="0" eb="1">
      <t>ツキ</t>
    </rPh>
    <rPh sb="1" eb="2">
      <t>マデ</t>
    </rPh>
    <phoneticPr fontId="1"/>
  </si>
  <si>
    <t>勘定科目</t>
    <rPh sb="0" eb="2">
      <t>カンジョウ</t>
    </rPh>
    <rPh sb="2" eb="4">
      <t>カモク</t>
    </rPh>
    <phoneticPr fontId="1"/>
  </si>
  <si>
    <t>番号</t>
    <rPh sb="0" eb="2">
      <t>バンゴウ</t>
    </rPh>
    <phoneticPr fontId="1"/>
  </si>
  <si>
    <t>出納簿</t>
    <rPh sb="0" eb="3">
      <t>スイトウボ</t>
    </rPh>
    <phoneticPr fontId="1"/>
  </si>
  <si>
    <t>月</t>
    <rPh sb="0" eb="1">
      <t>ツキ</t>
    </rPh>
    <phoneticPr fontId="1"/>
  </si>
  <si>
    <t>日</t>
    <rPh sb="0" eb="1">
      <t>ヒ</t>
    </rPh>
    <phoneticPr fontId="1"/>
  </si>
  <si>
    <t>科目</t>
    <rPh sb="0" eb="2">
      <t>カモク</t>
    </rPh>
    <phoneticPr fontId="1"/>
  </si>
  <si>
    <t>残高</t>
    <rPh sb="0" eb="2">
      <t>ザンダカ</t>
    </rPh>
    <phoneticPr fontId="1"/>
  </si>
  <si>
    <t>収入の部</t>
    <rPh sb="0" eb="2">
      <t>シュウニュウ</t>
    </rPh>
    <rPh sb="3" eb="4">
      <t>ブ</t>
    </rPh>
    <phoneticPr fontId="1"/>
  </si>
  <si>
    <t>支出の部</t>
    <rPh sb="0" eb="2">
      <t>シシュツ</t>
    </rPh>
    <rPh sb="3" eb="4">
      <t>ブ</t>
    </rPh>
    <phoneticPr fontId="1"/>
  </si>
  <si>
    <t>前期繰り越し</t>
    <rPh sb="0" eb="2">
      <t>ゼンキ</t>
    </rPh>
    <rPh sb="2" eb="3">
      <t>ク</t>
    </rPh>
    <rPh sb="4" eb="5">
      <t>コ</t>
    </rPh>
    <phoneticPr fontId="1"/>
  </si>
  <si>
    <t>金額</t>
    <rPh sb="0" eb="2">
      <t>キンガク</t>
    </rPh>
    <phoneticPr fontId="1"/>
  </si>
  <si>
    <t>記帳中</t>
    <rPh sb="0" eb="2">
      <t>キチョウ</t>
    </rPh>
    <rPh sb="2" eb="3">
      <t>チュウ</t>
    </rPh>
    <phoneticPr fontId="1"/>
  </si>
  <si>
    <t>終了</t>
    <rPh sb="0" eb="2">
      <t>シュウリョウ</t>
    </rPh>
    <phoneticPr fontId="1"/>
  </si>
  <si>
    <t>科目</t>
    <rPh sb="0" eb="2">
      <t>カモク</t>
    </rPh>
    <phoneticPr fontId="1"/>
  </si>
  <si>
    <t>繰越金</t>
    <rPh sb="0" eb="2">
      <t>クリコシ</t>
    </rPh>
    <rPh sb="2" eb="3">
      <t>キン</t>
    </rPh>
    <phoneticPr fontId="1"/>
  </si>
  <si>
    <t>合計</t>
    <rPh sb="0" eb="2">
      <t>ゴウケイ</t>
    </rPh>
    <phoneticPr fontId="1"/>
  </si>
  <si>
    <t>差引残高</t>
    <rPh sb="0" eb="2">
      <t>サシヒキ</t>
    </rPh>
    <rPh sb="2" eb="4">
      <t>ザンダカ</t>
    </rPh>
    <phoneticPr fontId="1"/>
  </si>
  <si>
    <t>月　計　算</t>
    <rPh sb="0" eb="1">
      <t>ツキ</t>
    </rPh>
    <rPh sb="2" eb="3">
      <t>ケイ</t>
    </rPh>
    <rPh sb="4" eb="5">
      <t>サン</t>
    </rPh>
    <phoneticPr fontId="1"/>
  </si>
  <si>
    <t>月</t>
    <rPh sb="0" eb="1">
      <t>ツキ</t>
    </rPh>
    <phoneticPr fontId="1"/>
  </si>
  <si>
    <t>番号</t>
    <rPh sb="0" eb="2">
      <t>バンゴウ</t>
    </rPh>
    <phoneticPr fontId="1"/>
  </si>
  <si>
    <t>GH</t>
    <phoneticPr fontId="1"/>
  </si>
  <si>
    <t>IJ</t>
    <phoneticPr fontId="1"/>
  </si>
  <si>
    <t>KL</t>
    <phoneticPr fontId="1"/>
  </si>
  <si>
    <t>MN</t>
    <phoneticPr fontId="1"/>
  </si>
  <si>
    <t>OP</t>
    <phoneticPr fontId="1"/>
  </si>
  <si>
    <t>QR</t>
    <phoneticPr fontId="1"/>
  </si>
  <si>
    <t>ST</t>
    <phoneticPr fontId="1"/>
  </si>
  <si>
    <t>UV</t>
    <phoneticPr fontId="1"/>
  </si>
  <si>
    <t>WX</t>
    <phoneticPr fontId="1"/>
  </si>
  <si>
    <t>CD</t>
    <phoneticPr fontId="1"/>
  </si>
  <si>
    <t>EF</t>
    <phoneticPr fontId="1"/>
  </si>
  <si>
    <t>AB</t>
    <phoneticPr fontId="1"/>
  </si>
  <si>
    <t>決算表</t>
    <rPh sb="0" eb="3">
      <t>ケッサンヒョウ</t>
    </rPh>
    <phoneticPr fontId="1"/>
  </si>
  <si>
    <t>収入の部</t>
    <rPh sb="0" eb="2">
      <t>シュウニュウ</t>
    </rPh>
    <rPh sb="3" eb="4">
      <t>ブ</t>
    </rPh>
    <phoneticPr fontId="1"/>
  </si>
  <si>
    <t>決算額</t>
    <rPh sb="0" eb="2">
      <t>ケッサン</t>
    </rPh>
    <rPh sb="2" eb="3">
      <t>ガク</t>
    </rPh>
    <phoneticPr fontId="1"/>
  </si>
  <si>
    <t>覚書</t>
    <rPh sb="0" eb="1">
      <t>オボ</t>
    </rPh>
    <rPh sb="1" eb="2">
      <t>カ</t>
    </rPh>
    <phoneticPr fontId="1"/>
  </si>
  <si>
    <t>支出の部</t>
    <rPh sb="0" eb="2">
      <t>シシュツ</t>
    </rPh>
    <rPh sb="3" eb="4">
      <t>ブ</t>
    </rPh>
    <phoneticPr fontId="1"/>
  </si>
  <si>
    <t>今年度決算額</t>
    <rPh sb="0" eb="3">
      <t>コンネンド</t>
    </rPh>
    <rPh sb="3" eb="5">
      <t>ケッサン</t>
    </rPh>
    <rPh sb="5" eb="6">
      <t>ガク</t>
    </rPh>
    <phoneticPr fontId="1"/>
  </si>
  <si>
    <t>売上原価</t>
    <rPh sb="0" eb="2">
      <t>ウリアゲ</t>
    </rPh>
    <rPh sb="2" eb="4">
      <t>ゲンカ</t>
    </rPh>
    <phoneticPr fontId="1"/>
  </si>
  <si>
    <t>収入合計</t>
    <rPh sb="0" eb="2">
      <t>シュウニュウ</t>
    </rPh>
    <rPh sb="2" eb="4">
      <t>ゴウケイ</t>
    </rPh>
    <phoneticPr fontId="1"/>
  </si>
  <si>
    <t>仕入れ合計</t>
    <rPh sb="0" eb="2">
      <t>シイ</t>
    </rPh>
    <rPh sb="3" eb="5">
      <t>ゴウケイ</t>
    </rPh>
    <phoneticPr fontId="1"/>
  </si>
  <si>
    <t>売上合計</t>
    <rPh sb="0" eb="2">
      <t>ウリアゲ</t>
    </rPh>
    <rPh sb="2" eb="4">
      <t>ゴウケイ</t>
    </rPh>
    <phoneticPr fontId="1"/>
  </si>
  <si>
    <t>支出合計</t>
    <rPh sb="0" eb="2">
      <t>シシュツ</t>
    </rPh>
    <rPh sb="2" eb="4">
      <t>ゴウケイ</t>
    </rPh>
    <phoneticPr fontId="1"/>
  </si>
  <si>
    <t>19○○年○○月○○日作成</t>
    <rPh sb="4" eb="5">
      <t>ネン</t>
    </rPh>
    <rPh sb="7" eb="8">
      <t>ツキ</t>
    </rPh>
    <rPh sb="10" eb="11">
      <t>ニチ</t>
    </rPh>
    <rPh sb="11" eb="13">
      <t>サクセイ</t>
    </rPh>
    <phoneticPr fontId="1"/>
  </si>
  <si>
    <t>仕入れを見直すこと</t>
    <rPh sb="0" eb="2">
      <t>シイ</t>
    </rPh>
    <rPh sb="4" eb="6">
      <t>ミナオ</t>
    </rPh>
    <phoneticPr fontId="1"/>
  </si>
  <si>
    <t>収入1</t>
    <rPh sb="0" eb="2">
      <t>シュウニュウ</t>
    </rPh>
    <phoneticPr fontId="1"/>
  </si>
  <si>
    <t>収入２</t>
    <rPh sb="0" eb="2">
      <t>シュウニュウ</t>
    </rPh>
    <phoneticPr fontId="1"/>
  </si>
  <si>
    <t>収入3</t>
    <rPh sb="0" eb="2">
      <t>シュウニュウ</t>
    </rPh>
    <phoneticPr fontId="1"/>
  </si>
  <si>
    <t>収入4</t>
    <rPh sb="0" eb="2">
      <t>シュウニュウ</t>
    </rPh>
    <phoneticPr fontId="1"/>
  </si>
  <si>
    <t>収入5</t>
    <rPh sb="0" eb="2">
      <t>シュウニュウ</t>
    </rPh>
    <phoneticPr fontId="1"/>
  </si>
  <si>
    <t>収入6</t>
    <rPh sb="0" eb="2">
      <t>シュウニュウ</t>
    </rPh>
    <phoneticPr fontId="1"/>
  </si>
  <si>
    <t>収入7</t>
    <rPh sb="0" eb="2">
      <t>シュウニュウ</t>
    </rPh>
    <phoneticPr fontId="1"/>
  </si>
  <si>
    <t>支出1</t>
    <rPh sb="0" eb="2">
      <t>シシュツ</t>
    </rPh>
    <phoneticPr fontId="1"/>
  </si>
  <si>
    <t>支出2</t>
    <rPh sb="0" eb="2">
      <t>シシュツ</t>
    </rPh>
    <phoneticPr fontId="1"/>
  </si>
  <si>
    <t>支出3</t>
    <rPh sb="0" eb="2">
      <t>シシュツ</t>
    </rPh>
    <phoneticPr fontId="1"/>
  </si>
  <si>
    <t>支出4</t>
    <rPh sb="0" eb="2">
      <t>シシュツ</t>
    </rPh>
    <phoneticPr fontId="1"/>
  </si>
  <si>
    <t>支出5</t>
    <rPh sb="0" eb="2">
      <t>シシュツ</t>
    </rPh>
    <phoneticPr fontId="1"/>
  </si>
  <si>
    <t>支出6</t>
    <rPh sb="0" eb="2">
      <t>シシュツ</t>
    </rPh>
    <phoneticPr fontId="1"/>
  </si>
  <si>
    <t>支出7</t>
    <rPh sb="0" eb="2">
      <t>シシュツ</t>
    </rPh>
    <phoneticPr fontId="1"/>
  </si>
  <si>
    <t>支出8</t>
    <rPh sb="0" eb="2">
      <t>シシュツ</t>
    </rPh>
    <phoneticPr fontId="1"/>
  </si>
  <si>
    <t>支出9</t>
    <rPh sb="0" eb="2">
      <t>シシュツ</t>
    </rPh>
    <phoneticPr fontId="1"/>
  </si>
  <si>
    <t>支出10</t>
    <rPh sb="0" eb="2">
      <t>シシュツ</t>
    </rPh>
    <phoneticPr fontId="1"/>
  </si>
  <si>
    <t>支出11</t>
    <rPh sb="0" eb="2">
      <t>シシュツ</t>
    </rPh>
    <phoneticPr fontId="1"/>
  </si>
  <si>
    <t>支出12</t>
    <rPh sb="0" eb="2">
      <t>シシュツ</t>
    </rPh>
    <phoneticPr fontId="1"/>
  </si>
  <si>
    <t>支出13</t>
    <rPh sb="0" eb="2">
      <t>シシュツ</t>
    </rPh>
    <phoneticPr fontId="1"/>
  </si>
  <si>
    <t>支出14</t>
    <rPh sb="0" eb="2">
      <t>シシュツ</t>
    </rPh>
    <phoneticPr fontId="1"/>
  </si>
  <si>
    <t>支出15</t>
    <rPh sb="0" eb="2">
      <t>シシュツ</t>
    </rPh>
    <phoneticPr fontId="1"/>
  </si>
  <si>
    <t>支出16</t>
    <rPh sb="0" eb="2">
      <t>シシュツ</t>
    </rPh>
    <phoneticPr fontId="1"/>
  </si>
  <si>
    <t>支出17</t>
    <rPh sb="0" eb="2">
      <t>シシュツ</t>
    </rPh>
    <phoneticPr fontId="1"/>
  </si>
  <si>
    <t>支出18</t>
    <rPh sb="0" eb="2">
      <t>シシュツ</t>
    </rPh>
    <phoneticPr fontId="1"/>
  </si>
  <si>
    <t>支出19</t>
    <rPh sb="0" eb="2">
      <t>シシュツ</t>
    </rPh>
    <phoneticPr fontId="1"/>
  </si>
  <si>
    <t>支出20</t>
    <rPh sb="0" eb="2">
      <t>シシュツ</t>
    </rPh>
    <phoneticPr fontId="1"/>
  </si>
  <si>
    <t>支出21</t>
    <rPh sb="0" eb="2">
      <t>シシュツ</t>
    </rPh>
    <phoneticPr fontId="1"/>
  </si>
  <si>
    <t>支出22</t>
    <rPh sb="0" eb="2">
      <t>シシュツ</t>
    </rPh>
    <phoneticPr fontId="1"/>
  </si>
  <si>
    <t>支出23</t>
    <rPh sb="0" eb="2">
      <t>シシュツ</t>
    </rPh>
    <phoneticPr fontId="1"/>
  </si>
  <si>
    <t>支出24</t>
    <rPh sb="0" eb="2">
      <t>シシュツ</t>
    </rPh>
    <phoneticPr fontId="1"/>
  </si>
  <si>
    <t>支出25</t>
    <rPh sb="0" eb="2">
      <t>シシュツ</t>
    </rPh>
    <phoneticPr fontId="1"/>
  </si>
</sst>
</file>

<file path=xl/styles.xml><?xml version="1.0" encoding="utf-8"?>
<styleSheet xmlns="http://schemas.openxmlformats.org/spreadsheetml/2006/main">
  <numFmts count="1">
    <numFmt numFmtId="176" formatCode="#,##0&quot;月&quot;"/>
  </numFmts>
  <fonts count="15">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b/>
      <sz val="16"/>
      <color rgb="FFC00000"/>
      <name val="ＭＳ Ｐゴシック"/>
      <family val="3"/>
      <charset val="128"/>
      <scheme val="minor"/>
    </font>
    <font>
      <sz val="16"/>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6"/>
      <color rgb="FF000000"/>
      <name val="ＭＳ Ｐゴシック"/>
      <family val="3"/>
      <charset val="128"/>
      <scheme val="minor"/>
    </font>
    <font>
      <sz val="16"/>
      <color theme="1"/>
      <name val="ＭＳ Ｐゴシック"/>
      <family val="3"/>
      <charset val="128"/>
      <scheme val="minor"/>
    </font>
    <font>
      <sz val="14"/>
      <color theme="1"/>
      <name val="ＭＳ Ｐゴシック"/>
      <family val="2"/>
      <charset val="128"/>
      <scheme val="minor"/>
    </font>
    <font>
      <sz val="9"/>
      <color indexed="81"/>
      <name val="ＭＳ Ｐゴシック"/>
      <family val="3"/>
      <charset val="128"/>
    </font>
    <font>
      <b/>
      <sz val="9"/>
      <color indexed="81"/>
      <name val="ＭＳ Ｐゴシック"/>
      <family val="3"/>
      <charset val="128"/>
    </font>
  </fonts>
  <fills count="6">
    <fill>
      <patternFill patternType="none"/>
    </fill>
    <fill>
      <patternFill patternType="gray125"/>
    </fill>
    <fill>
      <gradientFill degree="90">
        <stop position="0">
          <color theme="0"/>
        </stop>
        <stop position="1">
          <color theme="5" tint="0.80001220740379042"/>
        </stop>
      </gradientFill>
    </fill>
    <fill>
      <patternFill patternType="solid">
        <fgColor theme="9" tint="0.79998168889431442"/>
        <bgColor indexed="64"/>
      </patternFill>
    </fill>
    <fill>
      <patternFill patternType="solid">
        <fgColor theme="5" tint="0.59999389629810485"/>
        <bgColor indexed="64"/>
      </patternFill>
    </fill>
    <fill>
      <patternFill patternType="gray0625">
        <bgColor theme="9" tint="0.79998168889431442"/>
      </patternFill>
    </fill>
  </fills>
  <borders count="51">
    <border>
      <left/>
      <right/>
      <top/>
      <bottom/>
      <diagonal/>
    </border>
    <border>
      <left style="thick">
        <color theme="9" tint="0.39994506668294322"/>
      </left>
      <right/>
      <top style="thick">
        <color theme="9" tint="0.39994506668294322"/>
      </top>
      <bottom/>
      <diagonal/>
    </border>
    <border>
      <left/>
      <right/>
      <top style="thick">
        <color theme="9" tint="0.39994506668294322"/>
      </top>
      <bottom/>
      <diagonal/>
    </border>
    <border>
      <left/>
      <right style="thick">
        <color theme="9" tint="0.39994506668294322"/>
      </right>
      <top style="thick">
        <color theme="9" tint="0.39994506668294322"/>
      </top>
      <bottom/>
      <diagonal/>
    </border>
    <border>
      <left style="thick">
        <color theme="9" tint="0.39994506668294322"/>
      </left>
      <right/>
      <top/>
      <bottom/>
      <diagonal/>
    </border>
    <border>
      <left/>
      <right style="thick">
        <color theme="9" tint="0.39994506668294322"/>
      </right>
      <top/>
      <bottom/>
      <diagonal/>
    </border>
    <border>
      <left style="thick">
        <color theme="9" tint="0.39994506668294322"/>
      </left>
      <right/>
      <top/>
      <bottom style="thick">
        <color theme="9" tint="0.39994506668294322"/>
      </bottom>
      <diagonal/>
    </border>
    <border>
      <left/>
      <right/>
      <top/>
      <bottom style="thick">
        <color theme="9" tint="0.39994506668294322"/>
      </bottom>
      <diagonal/>
    </border>
    <border>
      <left/>
      <right style="thick">
        <color theme="9" tint="0.39994506668294322"/>
      </right>
      <top/>
      <bottom style="thick">
        <color theme="9" tint="0.39994506668294322"/>
      </bottom>
      <diagonal/>
    </border>
    <border>
      <left style="medium">
        <color rgb="FFFFCCFF"/>
      </left>
      <right style="medium">
        <color rgb="FFFFCCFF"/>
      </right>
      <top style="medium">
        <color rgb="FFFFCCFF"/>
      </top>
      <bottom style="medium">
        <color rgb="FFFFCCFF"/>
      </bottom>
      <diagonal/>
    </border>
    <border>
      <left style="medium">
        <color rgb="FFFFCCFF"/>
      </left>
      <right/>
      <top/>
      <bottom/>
      <diagonal/>
    </border>
    <border>
      <left/>
      <right style="medium">
        <color rgb="FFFFCCFF"/>
      </right>
      <top/>
      <bottom/>
      <diagonal/>
    </border>
    <border>
      <left style="medium">
        <color rgb="FFFFCCFF"/>
      </left>
      <right/>
      <top/>
      <bottom style="medium">
        <color rgb="FFFFCCFF"/>
      </bottom>
      <diagonal/>
    </border>
    <border>
      <left style="medium">
        <color rgb="FFFFCCFF"/>
      </left>
      <right style="thick">
        <color rgb="FFFFCCFF"/>
      </right>
      <top style="medium">
        <color rgb="FFFFCCFF"/>
      </top>
      <bottom/>
      <diagonal/>
    </border>
    <border>
      <left style="thick">
        <color rgb="FFFFCCFF"/>
      </left>
      <right style="thick">
        <color rgb="FFFFCCFF"/>
      </right>
      <top style="medium">
        <color rgb="FFFFCCFF"/>
      </top>
      <bottom/>
      <diagonal/>
    </border>
    <border>
      <left style="thick">
        <color rgb="FFFFCCFF"/>
      </left>
      <right style="medium">
        <color rgb="FFFFCCFF"/>
      </right>
      <top style="medium">
        <color rgb="FFFFCCFF"/>
      </top>
      <bottom/>
      <diagonal/>
    </border>
    <border>
      <left style="thick">
        <color rgb="FFFFCCFF"/>
      </left>
      <right style="thick">
        <color rgb="FFFFCCFF"/>
      </right>
      <top/>
      <bottom/>
      <diagonal/>
    </border>
    <border>
      <left style="thick">
        <color rgb="FFFFCCFF"/>
      </left>
      <right style="medium">
        <color rgb="FFFFCCFF"/>
      </right>
      <top/>
      <bottom/>
      <diagonal/>
    </border>
    <border>
      <left style="medium">
        <color rgb="FFFFCCFF"/>
      </left>
      <right style="thick">
        <color rgb="FFFFCCFF"/>
      </right>
      <top/>
      <bottom style="thick">
        <color rgb="FFFFCCFF"/>
      </bottom>
      <diagonal/>
    </border>
    <border>
      <left style="thick">
        <color rgb="FFFFCCFF"/>
      </left>
      <right style="thick">
        <color rgb="FFFFCCFF"/>
      </right>
      <top/>
      <bottom style="thick">
        <color rgb="FFFFCCFF"/>
      </bottom>
      <diagonal/>
    </border>
    <border>
      <left style="thick">
        <color rgb="FFFFCCFF"/>
      </left>
      <right style="medium">
        <color rgb="FFFFCCFF"/>
      </right>
      <top/>
      <bottom style="thick">
        <color rgb="FFFFCCFF"/>
      </bottom>
      <diagonal/>
    </border>
    <border>
      <left style="thin">
        <color rgb="FFC00000"/>
      </left>
      <right style="thin">
        <color rgb="FFC00000"/>
      </right>
      <top style="thin">
        <color rgb="FFC00000"/>
      </top>
      <bottom style="thin">
        <color rgb="FFC00000"/>
      </bottom>
      <diagonal/>
    </border>
    <border>
      <left/>
      <right style="thin">
        <color rgb="FFC00000"/>
      </right>
      <top style="thin">
        <color rgb="FFC00000"/>
      </top>
      <bottom style="thin">
        <color rgb="FFC00000"/>
      </bottom>
      <diagonal/>
    </border>
    <border>
      <left style="thin">
        <color rgb="FFC00000"/>
      </left>
      <right style="thin">
        <color rgb="FFC00000"/>
      </right>
      <top/>
      <bottom/>
      <diagonal/>
    </border>
    <border>
      <left/>
      <right/>
      <top style="thin">
        <color rgb="FFC00000"/>
      </top>
      <bottom style="thin">
        <color rgb="FFC00000"/>
      </bottom>
      <diagonal/>
    </border>
    <border>
      <left style="thin">
        <color rgb="FFC00000"/>
      </left>
      <right/>
      <top style="thin">
        <color rgb="FFC00000"/>
      </top>
      <bottom style="thin">
        <color rgb="FFC00000"/>
      </bottom>
      <diagonal/>
    </border>
    <border>
      <left style="medium">
        <color rgb="FFFFCCFF"/>
      </left>
      <right/>
      <top style="medium">
        <color rgb="FFFFCCFF"/>
      </top>
      <bottom style="medium">
        <color rgb="FFFFCCFF"/>
      </bottom>
      <diagonal/>
    </border>
    <border>
      <left/>
      <right/>
      <top style="medium">
        <color rgb="FFFFCCFF"/>
      </top>
      <bottom style="medium">
        <color rgb="FFFFCCFF"/>
      </bottom>
      <diagonal/>
    </border>
    <border>
      <left/>
      <right style="medium">
        <color rgb="FFFFCCFF"/>
      </right>
      <top style="medium">
        <color rgb="FFFFCCFF"/>
      </top>
      <bottom style="medium">
        <color rgb="FFFFCCFF"/>
      </bottom>
      <diagonal/>
    </border>
    <border>
      <left style="medium">
        <color rgb="FFFFCCFF"/>
      </left>
      <right style="medium">
        <color rgb="FFFFCCFF"/>
      </right>
      <top style="medium">
        <color rgb="FFFFCCFF"/>
      </top>
      <bottom/>
      <diagonal/>
    </border>
    <border>
      <left style="medium">
        <color rgb="FFFFCCFF"/>
      </left>
      <right style="medium">
        <color rgb="FFFFCCFF"/>
      </right>
      <top/>
      <bottom/>
      <diagonal/>
    </border>
    <border>
      <left style="medium">
        <color theme="9" tint="0.59996337778862885"/>
      </left>
      <right/>
      <top style="medium">
        <color theme="9" tint="0.59996337778862885"/>
      </top>
      <bottom style="medium">
        <color theme="9" tint="0.59996337778862885"/>
      </bottom>
      <diagonal/>
    </border>
    <border>
      <left/>
      <right/>
      <top style="medium">
        <color theme="9" tint="0.59996337778862885"/>
      </top>
      <bottom style="medium">
        <color theme="9" tint="0.59996337778862885"/>
      </bottom>
      <diagonal/>
    </border>
    <border>
      <left style="medium">
        <color rgb="FFFFCCFF"/>
      </left>
      <right style="medium">
        <color rgb="FFFFCCFF"/>
      </right>
      <top style="thick">
        <color theme="9" tint="0.59996337778862885"/>
      </top>
      <bottom style="thick">
        <color theme="9" tint="0.59996337778862885"/>
      </bottom>
      <diagonal/>
    </border>
    <border>
      <left/>
      <right/>
      <top style="thick">
        <color theme="9" tint="0.59996337778862885"/>
      </top>
      <bottom style="thick">
        <color theme="9" tint="0.59996337778862885"/>
      </bottom>
      <diagonal/>
    </border>
    <border>
      <left style="thick">
        <color theme="9" tint="0.59996337778862885"/>
      </left>
      <right style="medium">
        <color rgb="FFFFCCFF"/>
      </right>
      <top/>
      <bottom style="thick">
        <color theme="9" tint="0.59996337778862885"/>
      </bottom>
      <diagonal/>
    </border>
    <border>
      <left style="medium">
        <color rgb="FFFFCCFF"/>
      </left>
      <right/>
      <top style="medium">
        <color rgb="FFFFCCFF"/>
      </top>
      <bottom/>
      <diagonal/>
    </border>
    <border>
      <left style="thick">
        <color theme="5" tint="0.59996337778862885"/>
      </left>
      <right/>
      <top style="thick">
        <color theme="5" tint="0.59996337778862885"/>
      </top>
      <bottom style="thick">
        <color theme="5" tint="0.59996337778862885"/>
      </bottom>
      <diagonal/>
    </border>
    <border>
      <left/>
      <right/>
      <top style="thick">
        <color theme="5" tint="0.59996337778862885"/>
      </top>
      <bottom style="thick">
        <color theme="5" tint="0.59996337778862885"/>
      </bottom>
      <diagonal/>
    </border>
    <border>
      <left/>
      <right style="thick">
        <color theme="5" tint="0.59996337778862885"/>
      </right>
      <top style="thick">
        <color theme="5" tint="0.59996337778862885"/>
      </top>
      <bottom style="thick">
        <color theme="5" tint="0.59996337778862885"/>
      </bottom>
      <diagonal/>
    </border>
    <border>
      <left style="medium">
        <color rgb="FFFFCCFF"/>
      </left>
      <right style="thick">
        <color theme="5" tint="0.59996337778862885"/>
      </right>
      <top style="thick">
        <color theme="5" tint="0.59996337778862885"/>
      </top>
      <bottom style="medium">
        <color rgb="FFFFCCFF"/>
      </bottom>
      <diagonal/>
    </border>
    <border>
      <left/>
      <right style="thick">
        <color theme="5" tint="0.59996337778862885"/>
      </right>
      <top/>
      <bottom/>
      <diagonal/>
    </border>
    <border>
      <left/>
      <right style="thick">
        <color theme="5" tint="0.59996337778862885"/>
      </right>
      <top style="medium">
        <color theme="9" tint="0.59996337778862885"/>
      </top>
      <bottom style="medium">
        <color theme="9" tint="0.59996337778862885"/>
      </bottom>
      <diagonal/>
    </border>
    <border>
      <left style="medium">
        <color rgb="FFFFCCFF"/>
      </left>
      <right style="thick">
        <color theme="5" tint="0.59996337778862885"/>
      </right>
      <top style="thick">
        <color theme="9" tint="0.59996337778862885"/>
      </top>
      <bottom style="thick">
        <color theme="9" tint="0.59996337778862885"/>
      </bottom>
      <diagonal/>
    </border>
    <border>
      <left style="thick">
        <color theme="5" tint="0.59996337778862885"/>
      </left>
      <right style="medium">
        <color rgb="FFFFCCFF"/>
      </right>
      <top style="thick">
        <color theme="5" tint="0.59996337778862885"/>
      </top>
      <bottom style="medium">
        <color rgb="FFFFCCFF"/>
      </bottom>
      <diagonal/>
    </border>
    <border>
      <left style="medium">
        <color rgb="FFFFCCFF"/>
      </left>
      <right style="medium">
        <color rgb="FFFFCCFF"/>
      </right>
      <top style="thick">
        <color theme="5" tint="0.59996337778862885"/>
      </top>
      <bottom style="medium">
        <color rgb="FFFFCCFF"/>
      </bottom>
      <diagonal/>
    </border>
    <border>
      <left style="thick">
        <color theme="5" tint="0.59996337778862885"/>
      </left>
      <right/>
      <top/>
      <bottom/>
      <diagonal/>
    </border>
    <border>
      <left style="thick">
        <color theme="5" tint="0.59996337778862885"/>
      </left>
      <right/>
      <top/>
      <bottom style="thick">
        <color theme="5" tint="0.59996337778862885"/>
      </bottom>
      <diagonal/>
    </border>
    <border>
      <left/>
      <right style="thick">
        <color theme="5" tint="0.59996337778862885"/>
      </right>
      <top/>
      <bottom style="thick">
        <color theme="5" tint="0.59996337778862885"/>
      </bottom>
      <diagonal/>
    </border>
    <border>
      <left/>
      <right/>
      <top/>
      <bottom style="thick">
        <color theme="5" tint="0.59996337778862885"/>
      </bottom>
      <diagonal/>
    </border>
    <border>
      <left style="thick">
        <color rgb="FFFFCCFF"/>
      </left>
      <right style="thick">
        <color rgb="FFFFCCFF"/>
      </right>
      <top style="thick">
        <color rgb="FFFFCCFF"/>
      </top>
      <bottom style="thick">
        <color rgb="FFFFCCFF"/>
      </bottom>
      <diagonal/>
    </border>
  </borders>
  <cellStyleXfs count="1">
    <xf numFmtId="0" fontId="0" fillId="0" borderId="0">
      <alignment vertical="center"/>
    </xf>
  </cellStyleXfs>
  <cellXfs count="82">
    <xf numFmtId="0" fontId="0" fillId="0" borderId="0" xfId="0">
      <alignment vertical="center"/>
    </xf>
    <xf numFmtId="0" fontId="0" fillId="2" borderId="1" xfId="0" applyFill="1" applyBorder="1">
      <alignment vertical="center"/>
    </xf>
    <xf numFmtId="0" fontId="0" fillId="2" borderId="2" xfId="0" applyFill="1" applyBorder="1">
      <alignment vertical="center"/>
    </xf>
    <xf numFmtId="0" fontId="0" fillId="2" borderId="3" xfId="0" applyFill="1" applyBorder="1">
      <alignment vertical="center"/>
    </xf>
    <xf numFmtId="0" fontId="0" fillId="2" borderId="4" xfId="0" applyFill="1" applyBorder="1">
      <alignment vertical="center"/>
    </xf>
    <xf numFmtId="0" fontId="0" fillId="2" borderId="0" xfId="0" applyFill="1" applyBorder="1">
      <alignment vertical="center"/>
    </xf>
    <xf numFmtId="0" fontId="0" fillId="2" borderId="5" xfId="0" applyFill="1" applyBorder="1">
      <alignment vertical="center"/>
    </xf>
    <xf numFmtId="0" fontId="0" fillId="2" borderId="6" xfId="0" applyFill="1" applyBorder="1">
      <alignment vertical="center"/>
    </xf>
    <xf numFmtId="0" fontId="0" fillId="2" borderId="7" xfId="0" applyFill="1" applyBorder="1">
      <alignment vertical="center"/>
    </xf>
    <xf numFmtId="0" fontId="0" fillId="2" borderId="8" xfId="0" applyFill="1" applyBorder="1">
      <alignment vertical="center"/>
    </xf>
    <xf numFmtId="0" fontId="0" fillId="0" borderId="10" xfId="0" applyBorder="1">
      <alignment vertical="center"/>
    </xf>
    <xf numFmtId="0" fontId="0" fillId="0" borderId="0" xfId="0" applyBorder="1">
      <alignment vertical="center"/>
    </xf>
    <xf numFmtId="0" fontId="0" fillId="0" borderId="11" xfId="0" applyBorder="1">
      <alignment vertical="center"/>
    </xf>
    <xf numFmtId="0" fontId="0" fillId="0" borderId="0" xfId="0" applyFill="1" applyBorder="1">
      <alignment vertical="center"/>
    </xf>
    <xf numFmtId="0" fontId="0" fillId="0" borderId="13" xfId="0" applyBorder="1">
      <alignment vertical="center"/>
    </xf>
    <xf numFmtId="0" fontId="0" fillId="0" borderId="14" xfId="0" applyBorder="1">
      <alignment vertical="center"/>
    </xf>
    <xf numFmtId="0" fontId="0" fillId="0" borderId="16" xfId="0" applyBorder="1">
      <alignment vertical="center"/>
    </xf>
    <xf numFmtId="0" fontId="0" fillId="0" borderId="17"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176" fontId="0" fillId="0" borderId="21" xfId="0" applyNumberFormat="1" applyBorder="1">
      <alignment vertical="center"/>
    </xf>
    <xf numFmtId="0" fontId="0" fillId="0" borderId="23" xfId="0" applyBorder="1">
      <alignment vertical="center"/>
    </xf>
    <xf numFmtId="0" fontId="0" fillId="3" borderId="22" xfId="0" applyFill="1" applyBorder="1">
      <alignment vertical="center"/>
    </xf>
    <xf numFmtId="0" fontId="0" fillId="3" borderId="24" xfId="0" applyFill="1" applyBorder="1">
      <alignment vertical="center"/>
    </xf>
    <xf numFmtId="0" fontId="0" fillId="3" borderId="23" xfId="0" applyFill="1" applyBorder="1">
      <alignment vertical="center"/>
    </xf>
    <xf numFmtId="0" fontId="0" fillId="3" borderId="21" xfId="0" applyFill="1" applyBorder="1">
      <alignment vertical="center"/>
    </xf>
    <xf numFmtId="176" fontId="0" fillId="0" borderId="22" xfId="0" applyNumberFormat="1" applyBorder="1">
      <alignment vertical="center"/>
    </xf>
    <xf numFmtId="0" fontId="0" fillId="0" borderId="0" xfId="0" applyAlignment="1">
      <alignment horizontal="right" vertical="center"/>
    </xf>
    <xf numFmtId="0" fontId="4" fillId="0" borderId="0" xfId="0" applyFont="1" applyAlignment="1">
      <alignment horizontal="center" vertical="center"/>
    </xf>
    <xf numFmtId="0" fontId="0" fillId="0" borderId="0" xfId="0" applyBorder="1" applyAlignment="1">
      <alignment horizontal="left" vertical="center"/>
    </xf>
    <xf numFmtId="0" fontId="0" fillId="0" borderId="32" xfId="0" applyFill="1" applyBorder="1">
      <alignment vertical="center"/>
    </xf>
    <xf numFmtId="0" fontId="0" fillId="4" borderId="35" xfId="0" applyFill="1" applyBorder="1">
      <alignment vertical="center"/>
    </xf>
    <xf numFmtId="0" fontId="0" fillId="4" borderId="36" xfId="0" applyFill="1" applyBorder="1">
      <alignment vertical="center"/>
    </xf>
    <xf numFmtId="0" fontId="0" fillId="4" borderId="12" xfId="0" applyFill="1" applyBorder="1">
      <alignment vertical="center"/>
    </xf>
    <xf numFmtId="0" fontId="5" fillId="4" borderId="28" xfId="0" applyFont="1" applyFill="1" applyBorder="1" applyAlignment="1">
      <alignment horizontal="center" vertical="center"/>
    </xf>
    <xf numFmtId="0" fontId="6" fillId="4" borderId="9" xfId="0" applyFont="1" applyFill="1" applyBorder="1" applyAlignment="1">
      <alignment horizontal="center" vertical="center"/>
    </xf>
    <xf numFmtId="0" fontId="6" fillId="0" borderId="34" xfId="0" applyFont="1" applyFill="1" applyBorder="1">
      <alignment vertical="center"/>
    </xf>
    <xf numFmtId="0" fontId="6" fillId="0" borderId="38" xfId="0" applyFont="1" applyFill="1" applyBorder="1">
      <alignment vertical="center"/>
    </xf>
    <xf numFmtId="0" fontId="6" fillId="0" borderId="39" xfId="0" applyFont="1" applyFill="1" applyBorder="1">
      <alignment vertical="center"/>
    </xf>
    <xf numFmtId="0" fontId="8" fillId="0" borderId="37" xfId="0" applyFont="1" applyFill="1" applyBorder="1" applyAlignment="1">
      <alignment horizontal="center" vertical="center"/>
    </xf>
    <xf numFmtId="0" fontId="5" fillId="0" borderId="0" xfId="0" applyFont="1">
      <alignment vertical="center"/>
    </xf>
    <xf numFmtId="0" fontId="6" fillId="4" borderId="40" xfId="0" applyFont="1" applyFill="1" applyBorder="1" applyAlignment="1">
      <alignment horizontal="center" vertical="center"/>
    </xf>
    <xf numFmtId="0" fontId="0" fillId="0" borderId="41" xfId="0" applyBorder="1">
      <alignment vertical="center"/>
    </xf>
    <xf numFmtId="0" fontId="0" fillId="0" borderId="42" xfId="0" applyFill="1" applyBorder="1">
      <alignment vertical="center"/>
    </xf>
    <xf numFmtId="0" fontId="6" fillId="0" borderId="43" xfId="0" applyFont="1" applyFill="1" applyBorder="1">
      <alignment vertical="center"/>
    </xf>
    <xf numFmtId="0" fontId="8" fillId="0" borderId="33" xfId="0" applyFont="1" applyFill="1" applyBorder="1" applyAlignment="1">
      <alignment horizontal="center" vertical="center"/>
    </xf>
    <xf numFmtId="0" fontId="7" fillId="0" borderId="31" xfId="0" applyFont="1" applyFill="1" applyBorder="1" applyAlignment="1">
      <alignment horizontal="center" vertical="center"/>
    </xf>
    <xf numFmtId="0" fontId="0" fillId="0" borderId="40" xfId="0" applyBorder="1">
      <alignment vertical="center"/>
    </xf>
    <xf numFmtId="0" fontId="0" fillId="0" borderId="46" xfId="0" applyBorder="1">
      <alignment vertical="center"/>
    </xf>
    <xf numFmtId="0" fontId="0" fillId="0" borderId="48" xfId="0" applyBorder="1">
      <alignment vertical="center"/>
    </xf>
    <xf numFmtId="0" fontId="0" fillId="5" borderId="18" xfId="0" applyFill="1" applyBorder="1">
      <alignment vertical="center"/>
    </xf>
    <xf numFmtId="0" fontId="0" fillId="5" borderId="19" xfId="0" applyFill="1" applyBorder="1">
      <alignment vertical="center"/>
    </xf>
    <xf numFmtId="0" fontId="7" fillId="0" borderId="0" xfId="0" applyFont="1">
      <alignment vertical="center"/>
    </xf>
    <xf numFmtId="0" fontId="7" fillId="0" borderId="50"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6" xfId="0" applyFont="1" applyBorder="1" applyAlignment="1">
      <alignment horizontal="center" vertical="center"/>
    </xf>
    <xf numFmtId="0" fontId="7" fillId="0" borderId="15" xfId="0" applyFont="1" applyBorder="1" applyAlignment="1">
      <alignment horizontal="center" vertical="center"/>
    </xf>
    <xf numFmtId="0" fontId="5" fillId="0" borderId="19" xfId="0" applyFont="1" applyBorder="1" applyAlignment="1">
      <alignment horizontal="center" vertical="center"/>
    </xf>
    <xf numFmtId="0" fontId="10" fillId="0" borderId="0" xfId="0" applyFont="1" applyAlignment="1">
      <alignment horizontal="left" vertical="center" readingOrder="1"/>
    </xf>
    <xf numFmtId="0" fontId="11" fillId="0" borderId="0" xfId="0" applyFont="1">
      <alignment vertical="center"/>
    </xf>
    <xf numFmtId="0" fontId="12" fillId="0" borderId="46" xfId="0" applyFont="1" applyBorder="1">
      <alignment vertical="center"/>
    </xf>
    <xf numFmtId="0" fontId="12" fillId="0" borderId="47" xfId="0" applyFont="1" applyBorder="1">
      <alignment vertical="center"/>
    </xf>
    <xf numFmtId="0" fontId="0" fillId="0" borderId="44" xfId="0" applyBorder="1" applyAlignment="1">
      <alignment horizontal="center" vertical="center"/>
    </xf>
    <xf numFmtId="0" fontId="0" fillId="0" borderId="45" xfId="0" applyBorder="1" applyAlignment="1">
      <alignment horizontal="center" vertical="center"/>
    </xf>
    <xf numFmtId="0" fontId="5" fillId="0" borderId="0" xfId="0" applyFont="1" applyBorder="1">
      <alignment vertical="center"/>
    </xf>
    <xf numFmtId="0" fontId="5" fillId="0" borderId="0" xfId="0" applyFont="1" applyFill="1" applyBorder="1">
      <alignment vertical="center"/>
    </xf>
    <xf numFmtId="0" fontId="5" fillId="0" borderId="49" xfId="0" applyFont="1" applyFill="1" applyBorder="1">
      <alignment vertical="center"/>
    </xf>
    <xf numFmtId="0" fontId="9" fillId="0" borderId="0" xfId="0" applyFont="1" applyAlignment="1">
      <alignment horizontal="center" vertical="center"/>
    </xf>
    <xf numFmtId="0" fontId="10" fillId="0" borderId="0" xfId="0" applyFont="1" applyAlignment="1">
      <alignment horizontal="center" vertical="center" readingOrder="1"/>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3" fillId="3" borderId="25" xfId="0" applyFont="1" applyFill="1" applyBorder="1" applyAlignment="1">
      <alignment horizontal="center" vertical="center"/>
    </xf>
    <xf numFmtId="0" fontId="3" fillId="3" borderId="24" xfId="0" applyFont="1" applyFill="1" applyBorder="1" applyAlignment="1">
      <alignment horizontal="center" vertical="center"/>
    </xf>
    <xf numFmtId="0" fontId="0" fillId="4" borderId="29" xfId="0" applyFill="1" applyBorder="1" applyAlignment="1">
      <alignment horizontal="center" vertical="center" textRotation="255"/>
    </xf>
    <xf numFmtId="0" fontId="0" fillId="4" borderId="30" xfId="0" applyFill="1" applyBorder="1" applyAlignment="1">
      <alignment horizontal="center" vertical="center" textRotation="255"/>
    </xf>
    <xf numFmtId="0" fontId="0" fillId="4" borderId="10" xfId="0" applyFill="1" applyBorder="1" applyAlignment="1">
      <alignment horizontal="center" vertical="center" textRotation="255"/>
    </xf>
    <xf numFmtId="0" fontId="2" fillId="4" borderId="26" xfId="0" applyFont="1" applyFill="1" applyBorder="1" applyAlignment="1">
      <alignment horizontal="center" vertical="center"/>
    </xf>
    <xf numFmtId="0" fontId="2" fillId="4" borderId="27" xfId="0" applyFont="1" applyFill="1" applyBorder="1" applyAlignment="1">
      <alignment horizontal="center" vertical="center"/>
    </xf>
    <xf numFmtId="0" fontId="2" fillId="4" borderId="28" xfId="0" applyFont="1" applyFill="1" applyBorder="1" applyAlignment="1">
      <alignment horizontal="center" vertical="center"/>
    </xf>
  </cellXfs>
  <cellStyles count="1">
    <cellStyle name="標準" xfId="0" builtinId="0"/>
  </cellStyles>
  <dxfs count="4">
    <dxf>
      <font>
        <color theme="0"/>
      </font>
    </dxf>
    <dxf>
      <font>
        <color rgb="FFC00000"/>
      </font>
    </dxf>
    <dxf>
      <font>
        <color rgb="FFC00000"/>
      </font>
    </dxf>
    <dxf>
      <font>
        <color rgb="FFC00000"/>
      </font>
    </dxf>
  </dxfs>
  <tableStyles count="0" defaultTableStyle="TableStyleMedium9" defaultPivotStyle="PivotStyleLight16"/>
  <colors>
    <mruColors>
      <color rgb="FFFFCCFF"/>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7</xdr:col>
      <xdr:colOff>407933</xdr:colOff>
      <xdr:row>7</xdr:row>
      <xdr:rowOff>111442</xdr:rowOff>
    </xdr:from>
    <xdr:ext cx="2270237" cy="992579"/>
    <xdr:sp macro="" textlink="">
      <xdr:nvSpPr>
        <xdr:cNvPr id="3" name="正方形/長方形 2"/>
        <xdr:cNvSpPr/>
      </xdr:nvSpPr>
      <xdr:spPr>
        <a:xfrm>
          <a:off x="3408308" y="1330642"/>
          <a:ext cx="2270237" cy="992579"/>
        </a:xfrm>
        <a:prstGeom prst="rect">
          <a:avLst/>
        </a:prstGeom>
        <a:noFill/>
      </xdr:spPr>
      <xdr:txBody>
        <a:bodyPr wrap="none" lIns="91440" tIns="45720" rIns="91440" bIns="45720">
          <a:spAutoFit/>
          <a:scene3d>
            <a:camera prst="orthographicFront"/>
            <a:lightRig rig="flat" dir="tl"/>
          </a:scene3d>
          <a:sp3d contourW="19050" prstMaterial="clear">
            <a:bevelT w="50800" h="50800"/>
            <a:contourClr>
              <a:schemeClr val="accent5">
                <a:tint val="70000"/>
                <a:satMod val="180000"/>
                <a:alpha val="70000"/>
              </a:schemeClr>
            </a:contourClr>
          </a:sp3d>
        </a:bodyPr>
        <a:lstStyle/>
        <a:p>
          <a:pPr algn="ctr"/>
          <a:r>
            <a:rPr lang="ja-JP" altLang="en-US" sz="5400" b="1" cap="none" spc="0">
              <a:ln/>
              <a:solidFill>
                <a:schemeClr val="accent5">
                  <a:tint val="50000"/>
                  <a:satMod val="180000"/>
                </a:schemeClr>
              </a:solidFill>
              <a:effectLst/>
            </a:rPr>
            <a:t>会計簿</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672353</xdr:colOff>
      <xdr:row>0</xdr:row>
      <xdr:rowOff>235324</xdr:rowOff>
    </xdr:from>
    <xdr:ext cx="6824382" cy="7776882"/>
    <xdr:sp macro="" textlink="">
      <xdr:nvSpPr>
        <xdr:cNvPr id="2" name="テキスト ボックス 1"/>
        <xdr:cNvSpPr txBox="1"/>
      </xdr:nvSpPr>
      <xdr:spPr>
        <a:xfrm>
          <a:off x="3182471" y="235324"/>
          <a:ext cx="6824382" cy="7776882"/>
        </a:xfrm>
        <a:prstGeom prst="rect">
          <a:avLst/>
        </a:prstGeom>
        <a:noFill/>
        <a:ln>
          <a:solidFill>
            <a:srgbClr val="FFCCFF"/>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kumimoji="1" lang="ja-JP" altLang="en-US" sz="1100"/>
        </a:p>
      </xdr:txBody>
    </xdr:sp>
    <xdr:clientData/>
  </xdr:oneCellAnchor>
  <xdr:twoCellAnchor>
    <xdr:from>
      <xdr:col>4</xdr:col>
      <xdr:colOff>44824</xdr:colOff>
      <xdr:row>0</xdr:row>
      <xdr:rowOff>224117</xdr:rowOff>
    </xdr:from>
    <xdr:to>
      <xdr:col>13</xdr:col>
      <xdr:colOff>11206</xdr:colOff>
      <xdr:row>35</xdr:row>
      <xdr:rowOff>11206</xdr:rowOff>
    </xdr:to>
    <xdr:sp macro="" textlink="">
      <xdr:nvSpPr>
        <xdr:cNvPr id="4" name="テキスト ボックス 3"/>
        <xdr:cNvSpPr txBox="1"/>
      </xdr:nvSpPr>
      <xdr:spPr>
        <a:xfrm>
          <a:off x="3238500" y="224117"/>
          <a:ext cx="6118412" cy="79561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a:r>
            <a:rPr lang="ja-JP" altLang="en-US" sz="1400" b="0" i="0" baseline="0">
              <a:solidFill>
                <a:schemeClr val="dk1"/>
              </a:solidFill>
              <a:latin typeface="+mn-lt"/>
              <a:ea typeface="+mn-ea"/>
              <a:cs typeface="+mn-cs"/>
            </a:rPr>
            <a:t>　　</a:t>
          </a:r>
          <a:r>
            <a:rPr lang="ja-JP" altLang="ja-JP" sz="1400" b="0" i="0" baseline="0">
              <a:solidFill>
                <a:schemeClr val="dk1"/>
              </a:solidFill>
              <a:latin typeface="+mn-lt"/>
              <a:ea typeface="+mn-ea"/>
              <a:cs typeface="+mn-cs"/>
            </a:rPr>
            <a:t>☆☆☆エクセル会計簿の使い方☆☆☆</a:t>
          </a:r>
          <a:endParaRPr lang="ja-JP" altLang="ja-JP" sz="1400"/>
        </a:p>
        <a:p>
          <a:pPr rtl="0"/>
          <a:r>
            <a:rPr lang="ja-JP" altLang="ja-JP" sz="1400" b="0" i="0" baseline="0">
              <a:solidFill>
                <a:schemeClr val="dk1"/>
              </a:solidFill>
              <a:latin typeface="+mn-lt"/>
              <a:ea typeface="+mn-ea"/>
              <a:cs typeface="+mn-cs"/>
            </a:rPr>
            <a:t>エクセル</a:t>
          </a:r>
          <a:r>
            <a:rPr lang="en-US" altLang="ja-JP" sz="1400" b="0" i="0" baseline="0">
              <a:solidFill>
                <a:schemeClr val="dk1"/>
              </a:solidFill>
              <a:latin typeface="+mn-lt"/>
              <a:ea typeface="+mn-ea"/>
              <a:cs typeface="+mn-cs"/>
            </a:rPr>
            <a:t>2007</a:t>
          </a:r>
          <a:r>
            <a:rPr lang="ja-JP" altLang="ja-JP" sz="1400" b="0" i="0" baseline="0">
              <a:solidFill>
                <a:schemeClr val="dk1"/>
              </a:solidFill>
              <a:latin typeface="+mn-lt"/>
              <a:ea typeface="+mn-ea"/>
              <a:cs typeface="+mn-cs"/>
            </a:rPr>
            <a:t>を使用して作成しています。</a:t>
          </a:r>
          <a:endParaRPr lang="ja-JP" altLang="ja-JP" sz="1400"/>
        </a:p>
        <a:p>
          <a:pPr rtl="0" fontAlgn="base"/>
          <a:endParaRPr lang="ja-JP" altLang="ja-JP" sz="1400" b="0" i="0" baseline="0">
            <a:solidFill>
              <a:schemeClr val="dk1"/>
            </a:solidFill>
            <a:latin typeface="+mn-lt"/>
            <a:ea typeface="+mn-ea"/>
            <a:cs typeface="+mn-cs"/>
          </a:endParaRPr>
        </a:p>
        <a:p>
          <a:pPr rtl="0"/>
          <a:r>
            <a:rPr lang="ja-JP" altLang="ja-JP" sz="1400" b="0" i="0" baseline="0">
              <a:solidFill>
                <a:schemeClr val="dk1"/>
              </a:solidFill>
              <a:latin typeface="+mn-lt"/>
              <a:ea typeface="+mn-ea"/>
              <a:cs typeface="+mn-cs"/>
            </a:rPr>
            <a:t>使用開始</a:t>
          </a:r>
          <a:endParaRPr lang="ja-JP" altLang="ja-JP" sz="1400"/>
        </a:p>
        <a:p>
          <a:pPr rtl="0"/>
          <a:r>
            <a:rPr lang="ja-JP" altLang="ja-JP" sz="1400" b="0" i="0" baseline="0">
              <a:solidFill>
                <a:schemeClr val="dk1"/>
              </a:solidFill>
              <a:latin typeface="+mn-lt"/>
              <a:ea typeface="+mn-ea"/>
              <a:cs typeface="+mn-cs"/>
            </a:rPr>
            <a:t>・シート名「</a:t>
          </a:r>
          <a:r>
            <a:rPr lang="ja-JP" altLang="en-US" sz="1400" b="0" i="0" baseline="0">
              <a:solidFill>
                <a:schemeClr val="dk1"/>
              </a:solidFill>
              <a:latin typeface="+mn-lt"/>
              <a:ea typeface="+mn-ea"/>
              <a:cs typeface="+mn-cs"/>
            </a:rPr>
            <a:t>年号</a:t>
          </a:r>
          <a:r>
            <a:rPr lang="ja-JP" altLang="ja-JP" sz="1400" b="0" i="0" baseline="0">
              <a:solidFill>
                <a:schemeClr val="dk1"/>
              </a:solidFill>
              <a:latin typeface="+mn-lt"/>
              <a:ea typeface="+mn-ea"/>
              <a:cs typeface="+mn-cs"/>
            </a:rPr>
            <a:t>」・・・表紙です。</a:t>
          </a:r>
          <a:r>
            <a:rPr lang="ja-JP" altLang="en-US" sz="1400" b="0" i="0" baseline="0">
              <a:solidFill>
                <a:schemeClr val="dk1"/>
              </a:solidFill>
              <a:latin typeface="+mn-lt"/>
              <a:ea typeface="+mn-ea"/>
              <a:cs typeface="+mn-cs"/>
            </a:rPr>
            <a:t>Ｄ６をクリックして</a:t>
          </a:r>
          <a:r>
            <a:rPr lang="ja-JP" altLang="ja-JP" sz="1400" b="0" i="0" baseline="0">
              <a:solidFill>
                <a:schemeClr val="dk1"/>
              </a:solidFill>
              <a:latin typeface="+mn-lt"/>
              <a:ea typeface="+mn-ea"/>
              <a:cs typeface="+mn-cs"/>
            </a:rPr>
            <a:t>会計期間を切り替えてください。</a:t>
          </a:r>
          <a:endParaRPr lang="ja-JP" altLang="ja-JP" sz="1400"/>
        </a:p>
        <a:p>
          <a:pPr rtl="0" fontAlgn="base"/>
          <a:endParaRPr lang="ja-JP" altLang="ja-JP" sz="1400" b="0" i="0" baseline="0">
            <a:solidFill>
              <a:schemeClr val="dk1"/>
            </a:solidFill>
            <a:latin typeface="+mn-lt"/>
            <a:ea typeface="+mn-ea"/>
            <a:cs typeface="+mn-cs"/>
          </a:endParaRPr>
        </a:p>
        <a:p>
          <a:pPr rtl="0"/>
          <a:r>
            <a:rPr lang="ja-JP" altLang="ja-JP" sz="1400" b="0" i="0" baseline="0">
              <a:solidFill>
                <a:schemeClr val="dk1"/>
              </a:solidFill>
              <a:latin typeface="+mn-lt"/>
              <a:ea typeface="+mn-ea"/>
              <a:cs typeface="+mn-cs"/>
            </a:rPr>
            <a:t>・シート名　「</a:t>
          </a:r>
          <a:r>
            <a:rPr lang="ja-JP" altLang="en-US" sz="1400" b="0" i="0" baseline="0">
              <a:solidFill>
                <a:schemeClr val="dk1"/>
              </a:solidFill>
              <a:latin typeface="+mn-lt"/>
              <a:ea typeface="+mn-ea"/>
              <a:cs typeface="+mn-cs"/>
            </a:rPr>
            <a:t>科目</a:t>
          </a:r>
          <a:r>
            <a:rPr lang="ja-JP" altLang="ja-JP" sz="1400" b="0" i="0" baseline="0">
              <a:solidFill>
                <a:schemeClr val="dk1"/>
              </a:solidFill>
              <a:latin typeface="+mn-lt"/>
              <a:ea typeface="+mn-ea"/>
              <a:cs typeface="+mn-cs"/>
            </a:rPr>
            <a:t>」・・・このシートです。</a:t>
          </a:r>
          <a:r>
            <a:rPr lang="ja-JP" altLang="en-US" sz="1400" b="0" i="0" baseline="0">
              <a:solidFill>
                <a:schemeClr val="dk1"/>
              </a:solidFill>
              <a:latin typeface="+mn-lt"/>
              <a:ea typeface="+mn-ea"/>
              <a:cs typeface="+mn-cs"/>
            </a:rPr>
            <a:t>Ｂ列の</a:t>
          </a:r>
          <a:r>
            <a:rPr lang="ja-JP" altLang="ja-JP" sz="1400" b="0" i="0" baseline="0">
              <a:solidFill>
                <a:schemeClr val="dk1"/>
              </a:solidFill>
              <a:latin typeface="+mn-lt"/>
              <a:ea typeface="+mn-ea"/>
              <a:cs typeface="+mn-cs"/>
            </a:rPr>
            <a:t>収入</a:t>
          </a:r>
          <a:r>
            <a:rPr lang="ja-JP" altLang="en-US" sz="1400" b="0" i="0" baseline="0">
              <a:solidFill>
                <a:schemeClr val="dk1"/>
              </a:solidFill>
              <a:latin typeface="+mn-lt"/>
              <a:ea typeface="+mn-ea"/>
              <a:cs typeface="+mn-cs"/>
            </a:rPr>
            <a:t>１～７</a:t>
          </a:r>
          <a:r>
            <a:rPr lang="ja-JP" altLang="ja-JP" sz="1400" b="0" i="0" baseline="0">
              <a:solidFill>
                <a:schemeClr val="dk1"/>
              </a:solidFill>
              <a:latin typeface="+mn-lt"/>
              <a:ea typeface="+mn-ea"/>
              <a:cs typeface="+mn-cs"/>
            </a:rPr>
            <a:t>、支出１～２</a:t>
          </a:r>
          <a:r>
            <a:rPr lang="en-US" altLang="ja-JP" sz="1400" b="0" i="0" baseline="0">
              <a:solidFill>
                <a:schemeClr val="dk1"/>
              </a:solidFill>
              <a:latin typeface="+mn-lt"/>
              <a:ea typeface="+mn-ea"/>
              <a:cs typeface="+mn-cs"/>
            </a:rPr>
            <a:t>5</a:t>
          </a:r>
          <a:r>
            <a:rPr lang="ja-JP" altLang="ja-JP" sz="1400" b="0" i="0" baseline="0">
              <a:solidFill>
                <a:schemeClr val="dk1"/>
              </a:solidFill>
              <a:latin typeface="+mn-lt"/>
              <a:ea typeface="+mn-ea"/>
              <a:cs typeface="+mn-cs"/>
            </a:rPr>
            <a:t>を</a:t>
          </a:r>
          <a:endParaRPr lang="ja-JP" altLang="ja-JP" sz="1400"/>
        </a:p>
        <a:p>
          <a:pPr rtl="0"/>
          <a:r>
            <a:rPr lang="ja-JP" altLang="ja-JP" sz="1400" b="0" i="0" baseline="0">
              <a:solidFill>
                <a:schemeClr val="dk1"/>
              </a:solidFill>
              <a:latin typeface="+mn-lt"/>
              <a:ea typeface="+mn-ea"/>
              <a:cs typeface="+mn-cs"/>
            </a:rPr>
            <a:t>お好きな名前に替えてください。各シートに反映されます。</a:t>
          </a:r>
          <a:r>
            <a:rPr lang="ja-JP" altLang="en-US" sz="1400" b="0" i="0" baseline="0">
              <a:solidFill>
                <a:srgbClr val="FF0000"/>
              </a:solidFill>
              <a:latin typeface="+mn-lt"/>
              <a:ea typeface="+mn-ea"/>
              <a:cs typeface="+mn-cs"/>
            </a:rPr>
            <a:t>番号列は変えないでください</a:t>
          </a:r>
          <a:endParaRPr lang="ja-JP" altLang="ja-JP" sz="1400">
            <a:solidFill>
              <a:srgbClr val="FF0000"/>
            </a:solidFill>
          </a:endParaRPr>
        </a:p>
        <a:p>
          <a:pPr rtl="0" fontAlgn="base"/>
          <a:endParaRPr lang="ja-JP" altLang="ja-JP" sz="1400" b="0" i="0" baseline="0">
            <a:solidFill>
              <a:schemeClr val="dk1"/>
            </a:solidFill>
            <a:latin typeface="+mn-lt"/>
            <a:ea typeface="+mn-ea"/>
            <a:cs typeface="+mn-cs"/>
          </a:endParaRPr>
        </a:p>
        <a:p>
          <a:pPr rtl="0"/>
          <a:r>
            <a:rPr lang="ja-JP" altLang="ja-JP" sz="1400" b="0" i="0" baseline="0">
              <a:solidFill>
                <a:schemeClr val="dk1"/>
              </a:solidFill>
              <a:latin typeface="+mn-lt"/>
              <a:ea typeface="+mn-ea"/>
              <a:cs typeface="+mn-cs"/>
            </a:rPr>
            <a:t>・シート名　「</a:t>
          </a:r>
          <a:r>
            <a:rPr lang="ja-JP" altLang="en-US" sz="1400" b="0" i="0" baseline="0">
              <a:solidFill>
                <a:schemeClr val="dk1"/>
              </a:solidFill>
              <a:latin typeface="+mn-lt"/>
              <a:ea typeface="+mn-ea"/>
              <a:cs typeface="+mn-cs"/>
            </a:rPr>
            <a:t>出納</a:t>
          </a:r>
          <a:r>
            <a:rPr lang="ja-JP" altLang="ja-JP" sz="1400" b="0" i="0" baseline="0">
              <a:solidFill>
                <a:schemeClr val="dk1"/>
              </a:solidFill>
              <a:latin typeface="+mn-lt"/>
              <a:ea typeface="+mn-ea"/>
              <a:cs typeface="+mn-cs"/>
            </a:rPr>
            <a:t>」・・・出納簿です。先ず、ここから日々の出入金を記入してください。</a:t>
          </a:r>
          <a:endParaRPr lang="ja-JP" altLang="ja-JP" sz="1400"/>
        </a:p>
        <a:p>
          <a:pPr rtl="0"/>
          <a:r>
            <a:rPr lang="ja-JP" altLang="en-US" sz="1400" b="0" i="0" baseline="0">
              <a:solidFill>
                <a:schemeClr val="dk1"/>
              </a:solidFill>
              <a:latin typeface="+mn-lt"/>
              <a:ea typeface="+mn-ea"/>
              <a:cs typeface="+mn-cs"/>
            </a:rPr>
            <a:t>Ｅ３</a:t>
          </a:r>
          <a:r>
            <a:rPr lang="ja-JP" altLang="ja-JP" sz="1400" b="0" i="0" baseline="0">
              <a:solidFill>
                <a:schemeClr val="dk1"/>
              </a:solidFill>
              <a:latin typeface="+mn-lt"/>
              <a:ea typeface="+mn-ea"/>
              <a:cs typeface="+mn-cs"/>
            </a:rPr>
            <a:t>セルをクリックして記帳中に切り替えて、前年度繰越金額記入、から進めてください。</a:t>
          </a:r>
          <a:endParaRPr lang="ja-JP" altLang="ja-JP" sz="1400"/>
        </a:p>
        <a:p>
          <a:pPr rtl="0"/>
          <a:r>
            <a:rPr lang="ja-JP" altLang="ja-JP" sz="1400" b="0" i="0" baseline="0">
              <a:solidFill>
                <a:schemeClr val="dk1"/>
              </a:solidFill>
              <a:latin typeface="+mn-lt"/>
              <a:ea typeface="+mn-ea"/>
              <a:cs typeface="+mn-cs"/>
            </a:rPr>
            <a:t>各シートに反映されます月日</a:t>
          </a:r>
          <a:r>
            <a:rPr lang="ja-JP" altLang="en-US" sz="1400" b="0" i="0" baseline="0">
              <a:solidFill>
                <a:schemeClr val="dk1"/>
              </a:solidFill>
              <a:latin typeface="+mn-lt"/>
              <a:ea typeface="+mn-ea"/>
              <a:cs typeface="+mn-cs"/>
            </a:rPr>
            <a:t>、</a:t>
          </a:r>
          <a:r>
            <a:rPr lang="ja-JP" altLang="ja-JP" sz="1400" b="0" i="0" baseline="0">
              <a:solidFill>
                <a:schemeClr val="dk1"/>
              </a:solidFill>
              <a:latin typeface="+mn-lt"/>
              <a:ea typeface="+mn-ea"/>
              <a:cs typeface="+mn-cs"/>
            </a:rPr>
            <a:t>科目はマウスでＯＫ</a:t>
          </a:r>
          <a:endParaRPr lang="ja-JP" altLang="ja-JP" sz="1400"/>
        </a:p>
        <a:p>
          <a:pPr rtl="0" fontAlgn="base"/>
          <a:endParaRPr lang="ja-JP" altLang="ja-JP" sz="1400" b="0" i="0" baseline="0">
            <a:solidFill>
              <a:schemeClr val="dk1"/>
            </a:solidFill>
            <a:latin typeface="+mn-lt"/>
            <a:ea typeface="+mn-ea"/>
            <a:cs typeface="+mn-cs"/>
          </a:endParaRPr>
        </a:p>
        <a:p>
          <a:pPr rtl="0"/>
          <a:r>
            <a:rPr lang="ja-JP" altLang="ja-JP" sz="1400" b="0" i="0" baseline="0">
              <a:solidFill>
                <a:schemeClr val="dk1"/>
              </a:solidFill>
              <a:latin typeface="+mn-lt"/>
              <a:ea typeface="+mn-ea"/>
              <a:cs typeface="+mn-cs"/>
            </a:rPr>
            <a:t>・シート名　「</a:t>
          </a:r>
          <a:r>
            <a:rPr lang="ja-JP" altLang="en-US" sz="1400" b="0" i="0" baseline="0">
              <a:solidFill>
                <a:schemeClr val="dk1"/>
              </a:solidFill>
              <a:latin typeface="+mn-lt"/>
              <a:ea typeface="+mn-ea"/>
              <a:cs typeface="+mn-cs"/>
            </a:rPr>
            <a:t>月算</a:t>
          </a:r>
          <a:r>
            <a:rPr lang="ja-JP" altLang="ja-JP" sz="1400" b="0" i="0" baseline="0">
              <a:solidFill>
                <a:schemeClr val="dk1"/>
              </a:solidFill>
              <a:latin typeface="+mn-lt"/>
              <a:ea typeface="+mn-ea"/>
              <a:cs typeface="+mn-cs"/>
            </a:rPr>
            <a:t>」・・・月々の集計が反映されます。</a:t>
          </a:r>
          <a:r>
            <a:rPr lang="ja-JP" altLang="en-US" sz="1400" b="0" i="0" baseline="0">
              <a:solidFill>
                <a:schemeClr val="dk1"/>
              </a:solidFill>
              <a:latin typeface="+mn-lt"/>
              <a:ea typeface="+mn-ea"/>
              <a:cs typeface="+mn-cs"/>
            </a:rPr>
            <a:t>月算シート</a:t>
          </a:r>
          <a:r>
            <a:rPr lang="en-US" altLang="ja-JP" sz="1400" b="0" i="0" baseline="0">
              <a:solidFill>
                <a:schemeClr val="dk1"/>
              </a:solidFill>
              <a:latin typeface="+mn-lt"/>
              <a:ea typeface="+mn-ea"/>
              <a:cs typeface="+mn-cs"/>
            </a:rPr>
            <a:t>2</a:t>
          </a:r>
          <a:r>
            <a:rPr lang="ja-JP" altLang="en-US" sz="1400" b="0" i="0" baseline="0">
              <a:solidFill>
                <a:schemeClr val="dk1"/>
              </a:solidFill>
              <a:latin typeface="+mn-lt"/>
              <a:ea typeface="+mn-ea"/>
              <a:cs typeface="+mn-cs"/>
            </a:rPr>
            <a:t>行目の</a:t>
          </a:r>
          <a:r>
            <a:rPr lang="en-US" altLang="ja-JP" sz="1400" b="0" i="0" baseline="0">
              <a:solidFill>
                <a:schemeClr val="dk1"/>
              </a:solidFill>
              <a:latin typeface="+mn-lt"/>
              <a:ea typeface="+mn-ea"/>
              <a:cs typeface="+mn-cs"/>
            </a:rPr>
            <a:t>2</a:t>
          </a:r>
          <a:r>
            <a:rPr lang="ja-JP" altLang="en-US" sz="1400" b="0" i="0" baseline="0">
              <a:solidFill>
                <a:schemeClr val="dk1"/>
              </a:solidFill>
              <a:latin typeface="+mn-lt"/>
              <a:ea typeface="+mn-ea"/>
              <a:cs typeface="+mn-cs"/>
            </a:rPr>
            <a:t>つづつのアルファベットは計算とは関係ありませんが数式を修正しなければ・・・・・の時すごく便利だからあえて・・・</a:t>
          </a:r>
          <a:endParaRPr lang="ja-JP" altLang="ja-JP" sz="1400"/>
        </a:p>
        <a:p>
          <a:pPr rtl="0" fontAlgn="base"/>
          <a:endParaRPr lang="ja-JP" altLang="ja-JP" sz="1400" b="0" i="0" baseline="0">
            <a:solidFill>
              <a:schemeClr val="dk1"/>
            </a:solidFill>
            <a:latin typeface="+mn-lt"/>
            <a:ea typeface="+mn-ea"/>
            <a:cs typeface="+mn-cs"/>
          </a:endParaRPr>
        </a:p>
        <a:p>
          <a:pPr rtl="0"/>
          <a:r>
            <a:rPr lang="ja-JP" altLang="ja-JP" sz="1400" b="0" i="0" baseline="0">
              <a:solidFill>
                <a:schemeClr val="dk1"/>
              </a:solidFill>
              <a:latin typeface="+mn-lt"/>
              <a:ea typeface="+mn-ea"/>
              <a:cs typeface="+mn-cs"/>
            </a:rPr>
            <a:t>・シート名　「</a:t>
          </a:r>
          <a:r>
            <a:rPr lang="ja-JP" altLang="en-US" sz="1400" b="0" i="0" baseline="0">
              <a:solidFill>
                <a:schemeClr val="dk1"/>
              </a:solidFill>
              <a:latin typeface="+mn-lt"/>
              <a:ea typeface="+mn-ea"/>
              <a:cs typeface="+mn-cs"/>
            </a:rPr>
            <a:t>決算</a:t>
          </a:r>
          <a:r>
            <a:rPr lang="ja-JP" altLang="ja-JP" sz="1400" b="0" i="0" baseline="0">
              <a:solidFill>
                <a:schemeClr val="dk1"/>
              </a:solidFill>
              <a:latin typeface="+mn-lt"/>
              <a:ea typeface="+mn-ea"/>
              <a:cs typeface="+mn-cs"/>
            </a:rPr>
            <a:t>」・・・決算額が表示されます。</a:t>
          </a:r>
          <a:endParaRPr lang="ja-JP" altLang="ja-JP" sz="1400"/>
        </a:p>
        <a:p>
          <a:pPr rtl="0"/>
          <a:r>
            <a:rPr lang="ja-JP" altLang="ja-JP" sz="1400" b="0" i="0" baseline="0">
              <a:solidFill>
                <a:schemeClr val="dk1"/>
              </a:solidFill>
              <a:latin typeface="+mn-lt"/>
              <a:ea typeface="+mn-ea"/>
              <a:cs typeface="+mn-cs"/>
            </a:rPr>
            <a:t>出納簿の</a:t>
          </a:r>
          <a:r>
            <a:rPr lang="ja-JP" altLang="en-US" sz="1400" b="0" i="0" baseline="0">
              <a:solidFill>
                <a:schemeClr val="dk1"/>
              </a:solidFill>
              <a:latin typeface="+mn-lt"/>
              <a:ea typeface="+mn-ea"/>
              <a:cs typeface="+mn-cs"/>
            </a:rPr>
            <a:t>Ｅ３セルが</a:t>
          </a:r>
          <a:r>
            <a:rPr lang="ja-JP" altLang="ja-JP" sz="1400" b="0" i="0" baseline="0">
              <a:solidFill>
                <a:schemeClr val="dk1"/>
              </a:solidFill>
              <a:latin typeface="+mn-lt"/>
              <a:ea typeface="+mn-ea"/>
              <a:cs typeface="+mn-cs"/>
            </a:rPr>
            <a:t>終了の時のみ決算額が表示されます。</a:t>
          </a:r>
          <a:endParaRPr lang="ja-JP" altLang="ja-JP" sz="1400"/>
        </a:p>
        <a:p>
          <a:pPr rtl="0" fontAlgn="base"/>
          <a:endParaRPr lang="ja-JP" altLang="ja-JP" sz="1400" b="0" i="0" baseline="0">
            <a:solidFill>
              <a:schemeClr val="dk1"/>
            </a:solidFill>
            <a:latin typeface="+mn-lt"/>
            <a:ea typeface="+mn-ea"/>
            <a:cs typeface="+mn-cs"/>
          </a:endParaRPr>
        </a:p>
        <a:p>
          <a:pPr rtl="0" fontAlgn="base"/>
          <a:endParaRPr lang="ja-JP" altLang="ja-JP" sz="1400" b="0" i="0" baseline="0">
            <a:solidFill>
              <a:schemeClr val="dk1"/>
            </a:solidFill>
            <a:latin typeface="+mn-lt"/>
            <a:ea typeface="+mn-ea"/>
            <a:cs typeface="+mn-cs"/>
          </a:endParaRPr>
        </a:p>
        <a:p>
          <a:pPr rtl="0"/>
          <a:r>
            <a:rPr lang="ja-JP" altLang="ja-JP" sz="1400" b="0" i="0" baseline="0">
              <a:solidFill>
                <a:schemeClr val="dk1"/>
              </a:solidFill>
              <a:latin typeface="+mn-lt"/>
              <a:ea typeface="+mn-ea"/>
              <a:cs typeface="+mn-cs"/>
            </a:rPr>
            <a:t>・「</a:t>
          </a:r>
          <a:r>
            <a:rPr lang="ja-JP" altLang="en-US" sz="1400" b="0" i="0" baseline="0">
              <a:solidFill>
                <a:schemeClr val="dk1"/>
              </a:solidFill>
              <a:latin typeface="+mn-lt"/>
              <a:ea typeface="+mn-ea"/>
              <a:cs typeface="+mn-cs"/>
            </a:rPr>
            <a:t>月算</a:t>
          </a:r>
          <a:r>
            <a:rPr lang="ja-JP" altLang="ja-JP" sz="1400" b="0" i="0" baseline="0">
              <a:solidFill>
                <a:schemeClr val="dk1"/>
              </a:solidFill>
              <a:latin typeface="+mn-lt"/>
              <a:ea typeface="+mn-ea"/>
              <a:cs typeface="+mn-cs"/>
            </a:rPr>
            <a:t>」シートと「</a:t>
          </a:r>
          <a:r>
            <a:rPr lang="ja-JP" altLang="en-US" sz="1400" b="0" i="0" baseline="0">
              <a:solidFill>
                <a:schemeClr val="dk1"/>
              </a:solidFill>
              <a:latin typeface="+mn-lt"/>
              <a:ea typeface="+mn-ea"/>
              <a:cs typeface="+mn-cs"/>
            </a:rPr>
            <a:t>決算</a:t>
          </a:r>
          <a:r>
            <a:rPr lang="ja-JP" altLang="ja-JP" sz="1400" b="0" i="0" baseline="0">
              <a:solidFill>
                <a:schemeClr val="dk1"/>
              </a:solidFill>
              <a:latin typeface="+mn-lt"/>
              <a:ea typeface="+mn-ea"/>
              <a:cs typeface="+mn-cs"/>
            </a:rPr>
            <a:t>」シートはシートの保護、パスワードが、設定して有ります。</a:t>
          </a:r>
          <a:endParaRPr lang="ja-JP" altLang="ja-JP" sz="1400"/>
        </a:p>
        <a:p>
          <a:pPr rtl="0"/>
          <a:r>
            <a:rPr lang="ja-JP" altLang="ja-JP" sz="1400" b="0" i="0" baseline="0">
              <a:solidFill>
                <a:schemeClr val="dk1"/>
              </a:solidFill>
              <a:latin typeface="+mn-lt"/>
              <a:ea typeface="+mn-ea"/>
              <a:cs typeface="+mn-cs"/>
            </a:rPr>
            <a:t>必要</a:t>
          </a:r>
          <a:r>
            <a:rPr lang="ja-JP" altLang="en-US" sz="1400" b="0" i="0" baseline="0">
              <a:solidFill>
                <a:schemeClr val="dk1"/>
              </a:solidFill>
              <a:latin typeface="+mn-lt"/>
              <a:ea typeface="+mn-ea"/>
              <a:cs typeface="+mn-cs"/>
            </a:rPr>
            <a:t>に応じて、校閲</a:t>
          </a:r>
          <a:r>
            <a:rPr lang="ja-JP" altLang="ja-JP" sz="1400" b="0" i="0" baseline="0">
              <a:solidFill>
                <a:schemeClr val="dk1"/>
              </a:solidFill>
              <a:latin typeface="+mn-lt"/>
              <a:ea typeface="+mn-ea"/>
              <a:cs typeface="+mn-cs"/>
            </a:rPr>
            <a:t>→シートの保護解除をクリックパスワードを入力してください。</a:t>
          </a:r>
          <a:endParaRPr lang="ja-JP" altLang="ja-JP" sz="1400"/>
        </a:p>
        <a:p>
          <a:pPr rtl="0"/>
          <a:r>
            <a:rPr lang="ja-JP" altLang="ja-JP" sz="1400" b="0" i="0" baseline="0">
              <a:solidFill>
                <a:schemeClr val="dk1"/>
              </a:solidFill>
              <a:latin typeface="+mn-lt"/>
              <a:ea typeface="+mn-ea"/>
              <a:cs typeface="+mn-cs"/>
            </a:rPr>
            <a:t>パスワード　</a:t>
          </a:r>
          <a:r>
            <a:rPr lang="ja-JP" altLang="ja-JP" sz="1400" b="0" i="0" baseline="0">
              <a:solidFill>
                <a:srgbClr val="FF0000"/>
              </a:solidFill>
              <a:latin typeface="+mn-lt"/>
              <a:ea typeface="+mn-ea"/>
              <a:cs typeface="+mn-cs"/>
            </a:rPr>
            <a:t>　</a:t>
          </a:r>
          <a:r>
            <a:rPr lang="en-US" altLang="ja-JP" sz="1400" b="0" i="0" baseline="0">
              <a:solidFill>
                <a:srgbClr val="FF0000"/>
              </a:solidFill>
              <a:latin typeface="+mn-lt"/>
              <a:ea typeface="+mn-ea"/>
              <a:cs typeface="+mn-cs"/>
            </a:rPr>
            <a:t>toretore  </a:t>
          </a:r>
          <a:r>
            <a:rPr lang="ja-JP" altLang="ja-JP" sz="1400" b="0" i="0" baseline="0">
              <a:solidFill>
                <a:schemeClr val="dk1"/>
              </a:solidFill>
              <a:latin typeface="+mn-lt"/>
              <a:ea typeface="+mn-ea"/>
              <a:cs typeface="+mn-cs"/>
            </a:rPr>
            <a:t>です。</a:t>
          </a:r>
          <a:endParaRPr lang="ja-JP" altLang="ja-JP" sz="1400"/>
        </a:p>
        <a:p>
          <a:pPr rtl="0"/>
          <a:r>
            <a:rPr lang="ja-JP" altLang="ja-JP" sz="1400" b="0" i="0" baseline="0">
              <a:solidFill>
                <a:schemeClr val="dk1"/>
              </a:solidFill>
              <a:latin typeface="+mn-lt"/>
              <a:ea typeface="+mn-ea"/>
              <a:cs typeface="+mn-cs"/>
            </a:rPr>
            <a:t>追伸、</a:t>
          </a:r>
          <a:endParaRPr lang="ja-JP" altLang="ja-JP" sz="1400"/>
        </a:p>
        <a:p>
          <a:pPr rtl="0"/>
          <a:r>
            <a:rPr lang="ja-JP" altLang="ja-JP" sz="1400" b="0" i="0" baseline="0">
              <a:solidFill>
                <a:schemeClr val="dk1"/>
              </a:solidFill>
              <a:latin typeface="+mn-lt"/>
              <a:ea typeface="+mn-ea"/>
              <a:cs typeface="+mn-cs"/>
            </a:rPr>
            <a:t>パグが有りましたらお知らせください。</a:t>
          </a:r>
          <a:r>
            <a:rPr lang="en-US" altLang="ja-JP" sz="1400" b="0" i="0" baseline="0">
              <a:solidFill>
                <a:schemeClr val="dk1"/>
              </a:solidFill>
              <a:latin typeface="+mn-lt"/>
              <a:ea typeface="+mn-ea"/>
              <a:cs typeface="+mn-cs"/>
            </a:rPr>
            <a:t>  </a:t>
          </a:r>
          <a:r>
            <a:rPr lang="ja-JP" altLang="ja-JP" sz="1400" b="0" i="0" baseline="0">
              <a:solidFill>
                <a:schemeClr val="dk1"/>
              </a:solidFill>
              <a:latin typeface="+mn-lt"/>
              <a:ea typeface="+mn-ea"/>
              <a:cs typeface="+mn-cs"/>
            </a:rPr>
            <a:t>トレビ</a:t>
          </a:r>
          <a:r>
            <a:rPr lang="ja-JP" altLang="en-US" sz="1400" b="0" i="0" baseline="0">
              <a:solidFill>
                <a:schemeClr val="dk1"/>
              </a:solidFill>
              <a:latin typeface="+mn-lt"/>
              <a:ea typeface="+mn-ea"/>
              <a:cs typeface="+mn-cs"/>
            </a:rPr>
            <a:t>　　メール　　　</a:t>
          </a:r>
          <a:r>
            <a:rPr lang="en-US" altLang="ja-JP" sz="1400" b="0" i="0" baseline="0">
              <a:solidFill>
                <a:schemeClr val="dk1"/>
              </a:solidFill>
              <a:latin typeface="+mn-lt"/>
              <a:ea typeface="+mn-ea"/>
              <a:cs typeface="+mn-cs"/>
            </a:rPr>
            <a:t>xva93677@meg.winknet.ne.jp</a:t>
          </a:r>
          <a:endParaRPr lang="ja-JP" altLang="ja-JP" sz="1400"/>
        </a:p>
        <a:p>
          <a:endParaRPr lang="en-US" altLang="ja-JP" sz="1400" b="0" i="0" baseline="0">
            <a:solidFill>
              <a:schemeClr val="dk1"/>
            </a:solidFill>
            <a:latin typeface="+mn-lt"/>
            <a:ea typeface="+mn-ea"/>
            <a:cs typeface="+mn-cs"/>
          </a:endParaRPr>
        </a:p>
        <a:p>
          <a:r>
            <a:rPr lang="ja-JP" altLang="ja-JP" sz="1400" b="0" i="0" baseline="0">
              <a:solidFill>
                <a:schemeClr val="dk1"/>
              </a:solidFill>
              <a:latin typeface="+mn-lt"/>
              <a:ea typeface="+mn-ea"/>
              <a:cs typeface="+mn-cs"/>
            </a:rPr>
            <a:t>このソフトを使用して不幸にも損害が生じても責任を取る事が出来ません、ご了承下さ</a:t>
          </a:r>
          <a:r>
            <a:rPr lang="ja-JP" altLang="en-US" sz="1400" b="0" i="0" baseline="0">
              <a:solidFill>
                <a:schemeClr val="dk1"/>
              </a:solidFill>
              <a:latin typeface="+mn-lt"/>
              <a:ea typeface="+mn-ea"/>
              <a:cs typeface="+mn-cs"/>
            </a:rPr>
            <a:t>い。</a:t>
          </a:r>
          <a:endParaRPr kumimoji="1" lang="ja-JP" altLang="en-US"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X98"/>
  <sheetViews>
    <sheetView tabSelected="1" topLeftCell="B1" zoomScale="115" zoomScaleNormal="115" workbookViewId="0">
      <selection activeCell="B1" sqref="B1"/>
    </sheetView>
  </sheetViews>
  <sheetFormatPr defaultColWidth="5.625" defaultRowHeight="13.5"/>
  <cols>
    <col min="1" max="1" width="0" hidden="1" customWidth="1"/>
  </cols>
  <sheetData>
    <row r="1" spans="1:16">
      <c r="A1">
        <v>1</v>
      </c>
    </row>
    <row r="2" spans="1:16" ht="14.25" thickBot="1">
      <c r="A2">
        <v>4</v>
      </c>
    </row>
    <row r="3" spans="1:16" ht="14.25" thickTop="1">
      <c r="B3" s="1"/>
      <c r="C3" s="2"/>
      <c r="D3" s="2"/>
      <c r="E3" s="2"/>
      <c r="F3" s="2"/>
      <c r="G3" s="2"/>
      <c r="H3" s="2"/>
      <c r="I3" s="2"/>
      <c r="J3" s="2"/>
      <c r="K3" s="2"/>
      <c r="L3" s="2"/>
      <c r="M3" s="2"/>
      <c r="N3" s="2"/>
      <c r="O3" s="2"/>
      <c r="P3" s="3"/>
    </row>
    <row r="4" spans="1:16">
      <c r="B4" s="4"/>
      <c r="C4" s="5"/>
      <c r="D4" s="5"/>
      <c r="E4" s="5"/>
      <c r="F4" s="5"/>
      <c r="G4" s="5"/>
      <c r="H4" s="5"/>
      <c r="I4" s="5"/>
      <c r="J4" s="5"/>
      <c r="K4" s="5"/>
      <c r="L4" s="5"/>
      <c r="M4" s="5"/>
      <c r="N4" s="5"/>
      <c r="O4" s="5"/>
      <c r="P4" s="6"/>
    </row>
    <row r="5" spans="1:16">
      <c r="B5" s="4"/>
      <c r="C5" s="5"/>
      <c r="D5" s="5"/>
      <c r="E5" s="5"/>
      <c r="F5" s="5"/>
      <c r="G5" s="5"/>
      <c r="H5" s="5"/>
      <c r="I5" s="5"/>
      <c r="J5" s="5"/>
      <c r="K5" s="5"/>
      <c r="L5" s="5"/>
      <c r="M5" s="5"/>
      <c r="N5" s="5"/>
      <c r="O5" s="5"/>
      <c r="P5" s="6"/>
    </row>
    <row r="6" spans="1:16">
      <c r="B6" s="4"/>
      <c r="C6" s="5"/>
      <c r="D6" s="5">
        <v>2016</v>
      </c>
      <c r="E6" s="5"/>
      <c r="F6" s="5"/>
      <c r="G6" s="5"/>
      <c r="H6" s="5"/>
      <c r="I6" s="5"/>
      <c r="J6" s="5"/>
      <c r="K6" s="5"/>
      <c r="L6" s="5"/>
      <c r="M6" s="5"/>
      <c r="N6" s="5"/>
      <c r="O6" s="5"/>
      <c r="P6" s="6"/>
    </row>
    <row r="7" spans="1:16">
      <c r="B7" s="4"/>
      <c r="C7" s="5"/>
      <c r="D7" s="5"/>
      <c r="E7" s="5"/>
      <c r="F7" s="5" t="s">
        <v>0</v>
      </c>
      <c r="G7" s="5"/>
      <c r="H7" s="5"/>
      <c r="I7" s="5"/>
      <c r="J7" s="5"/>
      <c r="K7" s="5"/>
      <c r="L7" s="5"/>
      <c r="M7" s="5"/>
      <c r="N7" s="5"/>
      <c r="O7" s="5"/>
      <c r="P7" s="6"/>
    </row>
    <row r="8" spans="1:16">
      <c r="B8" s="4"/>
      <c r="C8" s="5"/>
      <c r="D8" s="5"/>
      <c r="E8" s="5"/>
      <c r="F8" s="5"/>
      <c r="G8" s="5"/>
      <c r="H8" s="5"/>
      <c r="I8" s="5"/>
      <c r="J8" s="5"/>
      <c r="K8" s="5"/>
      <c r="L8" s="5"/>
      <c r="M8" s="5"/>
      <c r="N8" s="5"/>
      <c r="O8" s="5"/>
      <c r="P8" s="6"/>
    </row>
    <row r="9" spans="1:16">
      <c r="B9" s="4"/>
      <c r="C9" s="5"/>
      <c r="D9" s="5"/>
      <c r="E9" s="5"/>
      <c r="F9" s="5"/>
      <c r="G9" s="5"/>
      <c r="H9" s="5"/>
      <c r="I9" s="5"/>
      <c r="J9" s="5"/>
      <c r="K9" s="5"/>
      <c r="L9" s="5"/>
      <c r="M9" s="5"/>
      <c r="N9" s="5"/>
      <c r="O9" s="5"/>
      <c r="P9" s="6"/>
    </row>
    <row r="10" spans="1:16">
      <c r="B10" s="4"/>
      <c r="C10" s="5"/>
      <c r="D10" s="5"/>
      <c r="E10" s="5"/>
      <c r="F10" s="5"/>
      <c r="G10" s="5"/>
      <c r="H10" s="5"/>
      <c r="I10" s="5"/>
      <c r="J10" s="5"/>
      <c r="K10" s="5"/>
      <c r="L10" s="5"/>
      <c r="M10" s="5"/>
      <c r="N10" s="5"/>
      <c r="O10" s="5"/>
      <c r="P10" s="6"/>
    </row>
    <row r="11" spans="1:16">
      <c r="B11" s="4"/>
      <c r="C11" s="5"/>
      <c r="D11" s="5"/>
      <c r="E11" s="5"/>
      <c r="F11" s="5"/>
      <c r="G11" s="5"/>
      <c r="H11" s="5"/>
      <c r="I11" s="5"/>
      <c r="J11" s="5"/>
      <c r="K11" s="5"/>
      <c r="L11" s="5"/>
      <c r="M11" s="5"/>
      <c r="N11" s="5"/>
      <c r="O11" s="5"/>
      <c r="P11" s="6"/>
    </row>
    <row r="12" spans="1:16">
      <c r="B12" s="4"/>
      <c r="C12" s="5"/>
      <c r="D12" s="5"/>
      <c r="E12" s="5"/>
      <c r="F12" s="5"/>
      <c r="G12" s="5"/>
      <c r="H12" s="5"/>
      <c r="I12" s="5"/>
      <c r="J12" s="5"/>
      <c r="K12" s="5"/>
      <c r="L12" s="5"/>
      <c r="M12" s="5"/>
      <c r="N12" s="5"/>
      <c r="O12" s="5"/>
      <c r="P12" s="6"/>
    </row>
    <row r="13" spans="1:16">
      <c r="B13" s="4"/>
      <c r="C13" s="5"/>
      <c r="D13" s="5"/>
      <c r="E13" s="5"/>
      <c r="F13" s="5"/>
      <c r="G13" s="5"/>
      <c r="H13" s="5"/>
      <c r="I13" s="5"/>
      <c r="J13" s="5"/>
      <c r="K13" s="5"/>
      <c r="L13" s="5"/>
      <c r="M13" s="5"/>
      <c r="N13" s="5"/>
      <c r="O13" s="5"/>
      <c r="P13" s="6"/>
    </row>
    <row r="14" spans="1:16">
      <c r="B14" s="4"/>
      <c r="C14" s="5"/>
      <c r="D14" s="5"/>
      <c r="E14" s="5"/>
      <c r="F14" s="5"/>
      <c r="G14" s="5"/>
      <c r="H14" s="5"/>
      <c r="I14" s="5"/>
      <c r="J14" s="5"/>
      <c r="K14" s="5"/>
      <c r="L14" s="5"/>
      <c r="M14" s="5"/>
      <c r="N14" s="5"/>
      <c r="O14" s="5"/>
      <c r="P14" s="6"/>
    </row>
    <row r="15" spans="1:16">
      <c r="B15" s="4"/>
      <c r="C15" s="5"/>
      <c r="D15" s="5"/>
      <c r="E15" s="5"/>
      <c r="F15" s="5"/>
      <c r="G15" s="5"/>
      <c r="H15" s="5"/>
      <c r="I15" s="5"/>
      <c r="J15" s="5"/>
      <c r="K15" s="5"/>
      <c r="L15" s="5"/>
      <c r="M15" s="5"/>
      <c r="N15" s="5"/>
      <c r="O15" s="5"/>
      <c r="P15" s="6"/>
    </row>
    <row r="16" spans="1:16">
      <c r="B16" s="4"/>
      <c r="C16" s="5" t="s">
        <v>1</v>
      </c>
      <c r="D16" s="5"/>
      <c r="E16" s="5"/>
      <c r="F16" s="5"/>
      <c r="G16" s="5"/>
      <c r="H16" s="5"/>
      <c r="I16" s="5"/>
      <c r="J16" s="5"/>
      <c r="K16" s="5"/>
      <c r="L16" s="5"/>
      <c r="M16" s="5"/>
      <c r="N16" s="5"/>
      <c r="O16" s="5"/>
      <c r="P16" s="6"/>
    </row>
    <row r="17" spans="1:24">
      <c r="B17" s="4"/>
      <c r="C17" s="5">
        <v>1</v>
      </c>
      <c r="D17" s="5" t="s">
        <v>2</v>
      </c>
      <c r="E17" s="5"/>
      <c r="F17" s="5"/>
      <c r="G17" s="5"/>
      <c r="H17" s="5"/>
      <c r="I17" s="5"/>
      <c r="J17" s="5"/>
      <c r="K17" s="5"/>
      <c r="L17" s="5"/>
      <c r="M17" s="5"/>
      <c r="N17" s="5"/>
      <c r="O17" s="5"/>
      <c r="P17" s="6"/>
    </row>
    <row r="18" spans="1:24">
      <c r="B18" s="4"/>
      <c r="C18" s="5">
        <f>IF(C17=1,12,3)</f>
        <v>12</v>
      </c>
      <c r="D18" s="5" t="s">
        <v>3</v>
      </c>
      <c r="E18" s="5"/>
      <c r="F18" s="5"/>
      <c r="G18" s="5"/>
      <c r="H18" s="5"/>
      <c r="I18" s="5"/>
      <c r="J18" s="5"/>
      <c r="K18" s="5"/>
      <c r="L18" s="5"/>
      <c r="M18" s="5"/>
      <c r="N18" s="5"/>
      <c r="O18" s="5"/>
      <c r="P18" s="6"/>
    </row>
    <row r="19" spans="1:24">
      <c r="B19" s="4"/>
      <c r="C19" s="5"/>
      <c r="D19" s="5"/>
      <c r="E19" s="5"/>
      <c r="F19" s="5"/>
      <c r="G19" s="5"/>
      <c r="H19" s="5"/>
      <c r="I19" s="5"/>
      <c r="J19" s="5"/>
      <c r="K19" s="5"/>
      <c r="L19" s="5"/>
      <c r="M19" s="5"/>
      <c r="N19" s="5"/>
      <c r="O19" s="5"/>
      <c r="P19" s="6"/>
    </row>
    <row r="20" spans="1:24" ht="14.25" thickBot="1">
      <c r="B20" s="7"/>
      <c r="C20" s="8"/>
      <c r="D20" s="8"/>
      <c r="E20" s="8"/>
      <c r="F20" s="8"/>
      <c r="G20" s="8"/>
      <c r="H20" s="8"/>
      <c r="I20" s="8"/>
      <c r="J20" s="8"/>
      <c r="K20" s="8"/>
      <c r="L20" s="8"/>
      <c r="M20" s="8"/>
      <c r="N20" s="8"/>
      <c r="O20" s="8"/>
      <c r="P20" s="9"/>
    </row>
    <row r="21" spans="1:24" ht="14.25" thickTop="1"/>
    <row r="23" spans="1:24" hidden="1">
      <c r="A23">
        <f>$C$17</f>
        <v>1</v>
      </c>
      <c r="B23">
        <f>$C$17+1</f>
        <v>2</v>
      </c>
      <c r="C23">
        <f>$C$17+2</f>
        <v>3</v>
      </c>
      <c r="D23">
        <f>$C$17+3</f>
        <v>4</v>
      </c>
      <c r="E23">
        <f>$C$17+4</f>
        <v>5</v>
      </c>
      <c r="F23">
        <f>$C$17+5</f>
        <v>6</v>
      </c>
      <c r="G23">
        <f>$C$17+6</f>
        <v>7</v>
      </c>
      <c r="H23">
        <f>$C$17+7</f>
        <v>8</v>
      </c>
      <c r="I23">
        <f>$C$17+8</f>
        <v>9</v>
      </c>
      <c r="J23">
        <f>IF(C17=4,1,10)</f>
        <v>10</v>
      </c>
      <c r="K23">
        <f>IF(C17=4,2,11)</f>
        <v>11</v>
      </c>
      <c r="L23">
        <f>IF(C17=4,3,12)</f>
        <v>12</v>
      </c>
    </row>
    <row r="31" spans="1:24" hidden="1">
      <c r="A31" t="s">
        <v>22</v>
      </c>
      <c r="B31" t="s">
        <v>23</v>
      </c>
      <c r="C31" t="s">
        <v>22</v>
      </c>
      <c r="D31" t="s">
        <v>23</v>
      </c>
      <c r="E31" t="s">
        <v>22</v>
      </c>
      <c r="F31" t="s">
        <v>23</v>
      </c>
      <c r="G31" t="s">
        <v>22</v>
      </c>
      <c r="H31" t="s">
        <v>23</v>
      </c>
      <c r="I31" t="s">
        <v>22</v>
      </c>
      <c r="J31" t="s">
        <v>23</v>
      </c>
      <c r="K31" t="s">
        <v>22</v>
      </c>
      <c r="L31" t="s">
        <v>23</v>
      </c>
      <c r="M31" t="s">
        <v>22</v>
      </c>
      <c r="N31" t="s">
        <v>23</v>
      </c>
      <c r="O31" t="s">
        <v>22</v>
      </c>
      <c r="P31" t="s">
        <v>23</v>
      </c>
      <c r="Q31" t="s">
        <v>22</v>
      </c>
      <c r="R31" t="s">
        <v>23</v>
      </c>
      <c r="S31" t="s">
        <v>22</v>
      </c>
      <c r="T31" t="s">
        <v>23</v>
      </c>
      <c r="U31" t="s">
        <v>22</v>
      </c>
      <c r="V31" t="s">
        <v>23</v>
      </c>
      <c r="W31" t="s">
        <v>22</v>
      </c>
      <c r="X31" t="s">
        <v>23</v>
      </c>
    </row>
    <row r="32" spans="1:24" hidden="1">
      <c r="A32">
        <f>$A$23</f>
        <v>1</v>
      </c>
      <c r="B32">
        <v>101</v>
      </c>
      <c r="C32">
        <f>$B$23</f>
        <v>2</v>
      </c>
      <c r="D32">
        <v>101</v>
      </c>
      <c r="E32">
        <f>$C$23</f>
        <v>3</v>
      </c>
      <c r="F32">
        <v>101</v>
      </c>
      <c r="G32">
        <f>$D$23</f>
        <v>4</v>
      </c>
      <c r="H32">
        <v>101</v>
      </c>
      <c r="I32">
        <f>$E$23</f>
        <v>5</v>
      </c>
      <c r="J32">
        <v>101</v>
      </c>
      <c r="K32">
        <f>$F$23</f>
        <v>6</v>
      </c>
      <c r="L32">
        <v>101</v>
      </c>
      <c r="M32">
        <f>$G$23</f>
        <v>7</v>
      </c>
      <c r="N32">
        <v>101</v>
      </c>
      <c r="O32">
        <f>$H$23</f>
        <v>8</v>
      </c>
      <c r="P32">
        <v>101</v>
      </c>
      <c r="Q32">
        <f>$I$23</f>
        <v>9</v>
      </c>
      <c r="R32">
        <v>101</v>
      </c>
      <c r="S32">
        <f>$J$23</f>
        <v>10</v>
      </c>
      <c r="T32">
        <v>101</v>
      </c>
      <c r="U32">
        <f>$K$23</f>
        <v>11</v>
      </c>
      <c r="V32">
        <v>101</v>
      </c>
      <c r="W32">
        <f>$L$23</f>
        <v>12</v>
      </c>
      <c r="X32">
        <v>101</v>
      </c>
    </row>
    <row r="33" spans="1:24" hidden="1">
      <c r="A33" t="s">
        <v>22</v>
      </c>
      <c r="B33" t="s">
        <v>23</v>
      </c>
      <c r="C33" t="s">
        <v>22</v>
      </c>
      <c r="D33" t="s">
        <v>23</v>
      </c>
      <c r="E33" t="s">
        <v>22</v>
      </c>
      <c r="F33" t="s">
        <v>23</v>
      </c>
      <c r="G33" t="s">
        <v>22</v>
      </c>
      <c r="H33" t="s">
        <v>23</v>
      </c>
      <c r="I33" t="s">
        <v>22</v>
      </c>
      <c r="J33" t="s">
        <v>23</v>
      </c>
      <c r="K33" t="s">
        <v>22</v>
      </c>
      <c r="L33" t="s">
        <v>23</v>
      </c>
      <c r="M33" t="s">
        <v>22</v>
      </c>
      <c r="N33" t="s">
        <v>23</v>
      </c>
      <c r="O33" t="s">
        <v>22</v>
      </c>
      <c r="P33" t="s">
        <v>23</v>
      </c>
      <c r="Q33" t="s">
        <v>22</v>
      </c>
      <c r="R33" t="s">
        <v>23</v>
      </c>
      <c r="S33" t="s">
        <v>22</v>
      </c>
      <c r="T33" t="s">
        <v>23</v>
      </c>
      <c r="U33" t="s">
        <v>22</v>
      </c>
      <c r="V33" t="s">
        <v>23</v>
      </c>
      <c r="W33" t="s">
        <v>22</v>
      </c>
      <c r="X33" t="s">
        <v>23</v>
      </c>
    </row>
    <row r="34" spans="1:24" hidden="1">
      <c r="A34">
        <f>$A$23</f>
        <v>1</v>
      </c>
      <c r="B34">
        <v>102</v>
      </c>
      <c r="C34">
        <f>$B$23</f>
        <v>2</v>
      </c>
      <c r="D34">
        <v>102</v>
      </c>
      <c r="E34">
        <f>$C$23</f>
        <v>3</v>
      </c>
      <c r="F34">
        <v>102</v>
      </c>
      <c r="G34">
        <f>$D$23</f>
        <v>4</v>
      </c>
      <c r="H34">
        <v>102</v>
      </c>
      <c r="I34">
        <f>$E$23</f>
        <v>5</v>
      </c>
      <c r="J34">
        <v>102</v>
      </c>
      <c r="K34">
        <f>$F$23</f>
        <v>6</v>
      </c>
      <c r="L34">
        <v>102</v>
      </c>
      <c r="M34">
        <f>$G$23</f>
        <v>7</v>
      </c>
      <c r="N34">
        <v>102</v>
      </c>
      <c r="O34">
        <f>$H$23</f>
        <v>8</v>
      </c>
      <c r="P34">
        <v>102</v>
      </c>
      <c r="Q34">
        <f>$I$23</f>
        <v>9</v>
      </c>
      <c r="R34">
        <v>102</v>
      </c>
      <c r="S34">
        <f>$J$23</f>
        <v>10</v>
      </c>
      <c r="T34">
        <v>102</v>
      </c>
      <c r="U34">
        <f>$K$23</f>
        <v>11</v>
      </c>
      <c r="V34">
        <v>102</v>
      </c>
      <c r="W34">
        <f>$L$23</f>
        <v>12</v>
      </c>
      <c r="X34">
        <v>102</v>
      </c>
    </row>
    <row r="35" spans="1:24" hidden="1">
      <c r="A35" t="s">
        <v>22</v>
      </c>
      <c r="B35" t="s">
        <v>23</v>
      </c>
      <c r="C35" t="s">
        <v>22</v>
      </c>
      <c r="D35" t="s">
        <v>23</v>
      </c>
      <c r="E35" t="s">
        <v>22</v>
      </c>
      <c r="F35" t="s">
        <v>23</v>
      </c>
      <c r="G35" t="s">
        <v>22</v>
      </c>
      <c r="H35" t="s">
        <v>23</v>
      </c>
      <c r="I35" t="s">
        <v>22</v>
      </c>
      <c r="J35" t="s">
        <v>23</v>
      </c>
      <c r="K35" t="s">
        <v>22</v>
      </c>
      <c r="L35" t="s">
        <v>23</v>
      </c>
      <c r="M35" t="s">
        <v>22</v>
      </c>
      <c r="N35" t="s">
        <v>23</v>
      </c>
      <c r="O35" t="s">
        <v>22</v>
      </c>
      <c r="P35" t="s">
        <v>23</v>
      </c>
      <c r="Q35" t="s">
        <v>22</v>
      </c>
      <c r="R35" t="s">
        <v>23</v>
      </c>
      <c r="S35" t="s">
        <v>22</v>
      </c>
      <c r="T35" t="s">
        <v>23</v>
      </c>
      <c r="U35" t="s">
        <v>22</v>
      </c>
      <c r="V35" t="s">
        <v>23</v>
      </c>
      <c r="W35" t="s">
        <v>22</v>
      </c>
      <c r="X35" t="s">
        <v>23</v>
      </c>
    </row>
    <row r="36" spans="1:24" hidden="1">
      <c r="A36">
        <f>$A$23</f>
        <v>1</v>
      </c>
      <c r="B36">
        <v>103</v>
      </c>
      <c r="C36">
        <f>$B$23</f>
        <v>2</v>
      </c>
      <c r="D36">
        <v>103</v>
      </c>
      <c r="E36">
        <f>$C$23</f>
        <v>3</v>
      </c>
      <c r="F36">
        <v>103</v>
      </c>
      <c r="G36">
        <f>$D$23</f>
        <v>4</v>
      </c>
      <c r="H36">
        <v>103</v>
      </c>
      <c r="I36">
        <f>$E$23</f>
        <v>5</v>
      </c>
      <c r="J36">
        <v>103</v>
      </c>
      <c r="K36">
        <f>$F$23</f>
        <v>6</v>
      </c>
      <c r="L36">
        <v>103</v>
      </c>
      <c r="M36">
        <f>$G$23</f>
        <v>7</v>
      </c>
      <c r="N36">
        <v>103</v>
      </c>
      <c r="O36">
        <f>$H$23</f>
        <v>8</v>
      </c>
      <c r="P36">
        <v>103</v>
      </c>
      <c r="Q36">
        <f>$I$23</f>
        <v>9</v>
      </c>
      <c r="R36">
        <v>103</v>
      </c>
      <c r="S36">
        <f>$J$23</f>
        <v>10</v>
      </c>
      <c r="T36">
        <v>103</v>
      </c>
      <c r="U36">
        <f>$K$23</f>
        <v>11</v>
      </c>
      <c r="V36">
        <v>103</v>
      </c>
      <c r="W36">
        <f>$L$23</f>
        <v>12</v>
      </c>
      <c r="X36">
        <v>103</v>
      </c>
    </row>
    <row r="37" spans="1:24" hidden="1">
      <c r="A37" t="s">
        <v>22</v>
      </c>
      <c r="B37" t="s">
        <v>23</v>
      </c>
      <c r="C37" t="s">
        <v>22</v>
      </c>
      <c r="D37" t="s">
        <v>23</v>
      </c>
      <c r="E37" t="s">
        <v>22</v>
      </c>
      <c r="F37" t="s">
        <v>23</v>
      </c>
      <c r="G37" t="s">
        <v>22</v>
      </c>
      <c r="H37" t="s">
        <v>23</v>
      </c>
      <c r="I37" t="s">
        <v>22</v>
      </c>
      <c r="J37" t="s">
        <v>23</v>
      </c>
      <c r="K37" t="s">
        <v>22</v>
      </c>
      <c r="L37" t="s">
        <v>23</v>
      </c>
      <c r="M37" t="s">
        <v>22</v>
      </c>
      <c r="N37" t="s">
        <v>23</v>
      </c>
      <c r="O37" t="s">
        <v>22</v>
      </c>
      <c r="P37" t="s">
        <v>23</v>
      </c>
      <c r="Q37" t="s">
        <v>22</v>
      </c>
      <c r="R37" t="s">
        <v>23</v>
      </c>
      <c r="S37" t="s">
        <v>22</v>
      </c>
      <c r="T37" t="s">
        <v>23</v>
      </c>
      <c r="U37" t="s">
        <v>22</v>
      </c>
      <c r="V37" t="s">
        <v>23</v>
      </c>
      <c r="W37" t="s">
        <v>22</v>
      </c>
      <c r="X37" t="s">
        <v>23</v>
      </c>
    </row>
    <row r="38" spans="1:24" hidden="1">
      <c r="A38">
        <f>$A$23</f>
        <v>1</v>
      </c>
      <c r="B38">
        <v>104</v>
      </c>
      <c r="C38">
        <f>$B$23</f>
        <v>2</v>
      </c>
      <c r="D38">
        <v>104</v>
      </c>
      <c r="E38">
        <f>$C$23</f>
        <v>3</v>
      </c>
      <c r="F38">
        <v>104</v>
      </c>
      <c r="G38">
        <f>$D$23</f>
        <v>4</v>
      </c>
      <c r="H38">
        <v>104</v>
      </c>
      <c r="I38">
        <f>$E$23</f>
        <v>5</v>
      </c>
      <c r="J38">
        <v>104</v>
      </c>
      <c r="K38">
        <f>$F$23</f>
        <v>6</v>
      </c>
      <c r="L38">
        <v>104</v>
      </c>
      <c r="M38">
        <f>$G$23</f>
        <v>7</v>
      </c>
      <c r="N38">
        <v>104</v>
      </c>
      <c r="O38">
        <f>$H$23</f>
        <v>8</v>
      </c>
      <c r="P38">
        <v>104</v>
      </c>
      <c r="Q38">
        <f>$I$23</f>
        <v>9</v>
      </c>
      <c r="R38">
        <v>104</v>
      </c>
      <c r="S38">
        <f>$J$23</f>
        <v>10</v>
      </c>
      <c r="T38">
        <v>104</v>
      </c>
      <c r="U38">
        <f>$K$23</f>
        <v>11</v>
      </c>
      <c r="V38">
        <v>104</v>
      </c>
      <c r="W38">
        <f>$L$23</f>
        <v>12</v>
      </c>
      <c r="X38">
        <v>104</v>
      </c>
    </row>
    <row r="39" spans="1:24" hidden="1">
      <c r="A39" t="s">
        <v>22</v>
      </c>
      <c r="B39" t="s">
        <v>23</v>
      </c>
      <c r="C39" t="s">
        <v>22</v>
      </c>
      <c r="D39" t="s">
        <v>23</v>
      </c>
      <c r="E39" t="s">
        <v>22</v>
      </c>
      <c r="F39" t="s">
        <v>23</v>
      </c>
      <c r="G39" t="s">
        <v>22</v>
      </c>
      <c r="H39" t="s">
        <v>23</v>
      </c>
      <c r="I39" t="s">
        <v>22</v>
      </c>
      <c r="J39" t="s">
        <v>23</v>
      </c>
      <c r="K39" t="s">
        <v>22</v>
      </c>
      <c r="L39" t="s">
        <v>23</v>
      </c>
      <c r="M39" t="s">
        <v>22</v>
      </c>
      <c r="N39" t="s">
        <v>23</v>
      </c>
      <c r="O39" t="s">
        <v>22</v>
      </c>
      <c r="P39" t="s">
        <v>23</v>
      </c>
      <c r="Q39" t="s">
        <v>22</v>
      </c>
      <c r="R39" t="s">
        <v>23</v>
      </c>
      <c r="S39" t="s">
        <v>22</v>
      </c>
      <c r="T39" t="s">
        <v>23</v>
      </c>
      <c r="U39" t="s">
        <v>22</v>
      </c>
      <c r="V39" t="s">
        <v>23</v>
      </c>
      <c r="W39" t="s">
        <v>22</v>
      </c>
      <c r="X39" t="s">
        <v>23</v>
      </c>
    </row>
    <row r="40" spans="1:24" hidden="1">
      <c r="A40">
        <f>$A$23</f>
        <v>1</v>
      </c>
      <c r="B40">
        <v>105</v>
      </c>
      <c r="C40">
        <f>$B$23</f>
        <v>2</v>
      </c>
      <c r="D40">
        <v>105</v>
      </c>
      <c r="E40">
        <f>$C$23</f>
        <v>3</v>
      </c>
      <c r="F40">
        <v>105</v>
      </c>
      <c r="G40">
        <f>$D$23</f>
        <v>4</v>
      </c>
      <c r="H40">
        <v>105</v>
      </c>
      <c r="I40">
        <f>$E$23</f>
        <v>5</v>
      </c>
      <c r="J40">
        <v>105</v>
      </c>
      <c r="K40">
        <f>$F$23</f>
        <v>6</v>
      </c>
      <c r="L40">
        <v>105</v>
      </c>
      <c r="M40">
        <f>$G$23</f>
        <v>7</v>
      </c>
      <c r="N40">
        <v>105</v>
      </c>
      <c r="O40">
        <f>$H$23</f>
        <v>8</v>
      </c>
      <c r="P40">
        <v>105</v>
      </c>
      <c r="Q40">
        <f>$I$23</f>
        <v>9</v>
      </c>
      <c r="R40">
        <v>105</v>
      </c>
      <c r="S40">
        <f>$J$23</f>
        <v>10</v>
      </c>
      <c r="T40">
        <v>105</v>
      </c>
      <c r="U40">
        <f>$K$23</f>
        <v>11</v>
      </c>
      <c r="V40">
        <v>105</v>
      </c>
      <c r="W40">
        <f>$L$23</f>
        <v>12</v>
      </c>
      <c r="X40">
        <v>105</v>
      </c>
    </row>
    <row r="41" spans="1:24" hidden="1">
      <c r="A41" t="s">
        <v>22</v>
      </c>
      <c r="B41" t="s">
        <v>23</v>
      </c>
      <c r="C41" t="s">
        <v>22</v>
      </c>
      <c r="D41" t="s">
        <v>23</v>
      </c>
      <c r="E41" t="s">
        <v>22</v>
      </c>
      <c r="F41" t="s">
        <v>23</v>
      </c>
      <c r="G41" t="s">
        <v>22</v>
      </c>
      <c r="H41" t="s">
        <v>23</v>
      </c>
      <c r="I41" t="s">
        <v>22</v>
      </c>
      <c r="J41" t="s">
        <v>23</v>
      </c>
      <c r="K41" t="s">
        <v>22</v>
      </c>
      <c r="L41" t="s">
        <v>23</v>
      </c>
      <c r="M41" t="s">
        <v>22</v>
      </c>
      <c r="N41" t="s">
        <v>23</v>
      </c>
      <c r="O41" t="s">
        <v>22</v>
      </c>
      <c r="P41" t="s">
        <v>23</v>
      </c>
      <c r="Q41" t="s">
        <v>22</v>
      </c>
      <c r="R41" t="s">
        <v>23</v>
      </c>
      <c r="S41" t="s">
        <v>22</v>
      </c>
      <c r="T41" t="s">
        <v>23</v>
      </c>
      <c r="U41" t="s">
        <v>22</v>
      </c>
      <c r="V41" t="s">
        <v>23</v>
      </c>
      <c r="W41" t="s">
        <v>22</v>
      </c>
      <c r="X41" t="s">
        <v>23</v>
      </c>
    </row>
    <row r="42" spans="1:24" hidden="1">
      <c r="A42">
        <f>$A$23</f>
        <v>1</v>
      </c>
      <c r="B42">
        <v>106</v>
      </c>
      <c r="C42">
        <f>$B$23</f>
        <v>2</v>
      </c>
      <c r="D42">
        <v>106</v>
      </c>
      <c r="E42">
        <f>$C$23</f>
        <v>3</v>
      </c>
      <c r="F42">
        <v>106</v>
      </c>
      <c r="G42">
        <f>$D$23</f>
        <v>4</v>
      </c>
      <c r="H42">
        <v>106</v>
      </c>
      <c r="I42">
        <f>$E$23</f>
        <v>5</v>
      </c>
      <c r="J42">
        <v>106</v>
      </c>
      <c r="K42">
        <f>$F$23</f>
        <v>6</v>
      </c>
      <c r="L42">
        <v>106</v>
      </c>
      <c r="M42">
        <f>$G$23</f>
        <v>7</v>
      </c>
      <c r="N42">
        <v>106</v>
      </c>
      <c r="O42">
        <f>$H$23</f>
        <v>8</v>
      </c>
      <c r="P42">
        <v>106</v>
      </c>
      <c r="Q42">
        <f>$I$23</f>
        <v>9</v>
      </c>
      <c r="R42">
        <v>106</v>
      </c>
      <c r="S42">
        <f>$J$23</f>
        <v>10</v>
      </c>
      <c r="T42">
        <v>106</v>
      </c>
      <c r="U42">
        <f>$K$23</f>
        <v>11</v>
      </c>
      <c r="V42">
        <v>106</v>
      </c>
      <c r="W42">
        <f>$L$23</f>
        <v>12</v>
      </c>
      <c r="X42">
        <v>106</v>
      </c>
    </row>
    <row r="43" spans="1:24" hidden="1">
      <c r="A43" t="s">
        <v>22</v>
      </c>
      <c r="B43" t="s">
        <v>23</v>
      </c>
      <c r="C43" t="s">
        <v>22</v>
      </c>
      <c r="D43" t="s">
        <v>23</v>
      </c>
      <c r="E43" t="s">
        <v>22</v>
      </c>
      <c r="F43" t="s">
        <v>23</v>
      </c>
      <c r="G43" t="s">
        <v>22</v>
      </c>
      <c r="H43" t="s">
        <v>23</v>
      </c>
      <c r="I43" t="s">
        <v>22</v>
      </c>
      <c r="J43" t="s">
        <v>23</v>
      </c>
      <c r="K43" t="s">
        <v>22</v>
      </c>
      <c r="L43" t="s">
        <v>23</v>
      </c>
      <c r="M43" t="s">
        <v>22</v>
      </c>
      <c r="N43" t="s">
        <v>23</v>
      </c>
      <c r="O43" t="s">
        <v>22</v>
      </c>
      <c r="P43" t="s">
        <v>23</v>
      </c>
      <c r="Q43" t="s">
        <v>22</v>
      </c>
      <c r="R43" t="s">
        <v>23</v>
      </c>
      <c r="S43" t="s">
        <v>22</v>
      </c>
      <c r="T43" t="s">
        <v>23</v>
      </c>
      <c r="U43" t="s">
        <v>22</v>
      </c>
      <c r="V43" t="s">
        <v>23</v>
      </c>
      <c r="W43" t="s">
        <v>22</v>
      </c>
      <c r="X43" t="s">
        <v>23</v>
      </c>
    </row>
    <row r="44" spans="1:24" hidden="1">
      <c r="A44">
        <f>$A$23</f>
        <v>1</v>
      </c>
      <c r="B44">
        <v>107</v>
      </c>
      <c r="C44">
        <f>$B$23</f>
        <v>2</v>
      </c>
      <c r="D44">
        <v>107</v>
      </c>
      <c r="E44">
        <f>$C$23</f>
        <v>3</v>
      </c>
      <c r="F44">
        <v>107</v>
      </c>
      <c r="G44">
        <f>$D$23</f>
        <v>4</v>
      </c>
      <c r="H44">
        <v>107</v>
      </c>
      <c r="I44">
        <f>$E$23</f>
        <v>5</v>
      </c>
      <c r="J44">
        <v>107</v>
      </c>
      <c r="K44">
        <f>$F$23</f>
        <v>6</v>
      </c>
      <c r="L44">
        <v>107</v>
      </c>
      <c r="M44">
        <f>$G$23</f>
        <v>7</v>
      </c>
      <c r="N44">
        <v>107</v>
      </c>
      <c r="O44">
        <f>$H$23</f>
        <v>8</v>
      </c>
      <c r="P44">
        <v>107</v>
      </c>
      <c r="Q44">
        <f>$I$23</f>
        <v>9</v>
      </c>
      <c r="R44">
        <v>107</v>
      </c>
      <c r="S44">
        <f>$J$23</f>
        <v>10</v>
      </c>
      <c r="T44">
        <v>107</v>
      </c>
      <c r="U44">
        <f>$K$23</f>
        <v>11</v>
      </c>
      <c r="V44">
        <v>107</v>
      </c>
      <c r="W44">
        <f>$L$23</f>
        <v>12</v>
      </c>
      <c r="X44">
        <v>107</v>
      </c>
    </row>
    <row r="45" spans="1:24" hidden="1">
      <c r="A45" t="s">
        <v>22</v>
      </c>
      <c r="B45" t="s">
        <v>23</v>
      </c>
      <c r="C45" t="s">
        <v>22</v>
      </c>
      <c r="D45" t="s">
        <v>23</v>
      </c>
      <c r="E45" t="s">
        <v>22</v>
      </c>
      <c r="F45" t="s">
        <v>23</v>
      </c>
      <c r="G45" t="s">
        <v>22</v>
      </c>
      <c r="H45" t="s">
        <v>23</v>
      </c>
      <c r="I45" t="s">
        <v>22</v>
      </c>
      <c r="J45" t="s">
        <v>23</v>
      </c>
      <c r="K45" t="s">
        <v>22</v>
      </c>
      <c r="L45" t="s">
        <v>23</v>
      </c>
      <c r="M45" t="s">
        <v>22</v>
      </c>
      <c r="N45" t="s">
        <v>23</v>
      </c>
      <c r="O45" t="s">
        <v>22</v>
      </c>
      <c r="P45" t="s">
        <v>23</v>
      </c>
      <c r="Q45" t="s">
        <v>22</v>
      </c>
      <c r="R45" t="s">
        <v>23</v>
      </c>
      <c r="S45" t="s">
        <v>22</v>
      </c>
      <c r="T45" t="s">
        <v>23</v>
      </c>
      <c r="U45" t="s">
        <v>22</v>
      </c>
      <c r="V45" t="s">
        <v>23</v>
      </c>
      <c r="W45" t="s">
        <v>22</v>
      </c>
      <c r="X45" t="s">
        <v>23</v>
      </c>
    </row>
    <row r="46" spans="1:24" hidden="1">
      <c r="A46">
        <f>$A$23</f>
        <v>1</v>
      </c>
      <c r="B46">
        <v>1</v>
      </c>
      <c r="C46">
        <f>$B$23</f>
        <v>2</v>
      </c>
      <c r="D46">
        <v>1</v>
      </c>
      <c r="E46">
        <f>$C$23</f>
        <v>3</v>
      </c>
      <c r="F46">
        <v>1</v>
      </c>
      <c r="G46">
        <f>$D$23</f>
        <v>4</v>
      </c>
      <c r="H46">
        <v>1</v>
      </c>
      <c r="I46">
        <f>$E$23</f>
        <v>5</v>
      </c>
      <c r="J46">
        <v>1</v>
      </c>
      <c r="K46">
        <f>$F$23</f>
        <v>6</v>
      </c>
      <c r="L46">
        <v>1</v>
      </c>
      <c r="M46">
        <f>$G$23</f>
        <v>7</v>
      </c>
      <c r="N46">
        <v>1</v>
      </c>
      <c r="O46">
        <f>$H$23</f>
        <v>8</v>
      </c>
      <c r="P46">
        <v>1</v>
      </c>
      <c r="Q46">
        <f>$I$23</f>
        <v>9</v>
      </c>
      <c r="R46">
        <v>1</v>
      </c>
      <c r="S46">
        <f>$J$23</f>
        <v>10</v>
      </c>
      <c r="T46">
        <v>1</v>
      </c>
      <c r="U46">
        <f>$K$23</f>
        <v>11</v>
      </c>
      <c r="V46">
        <v>1</v>
      </c>
      <c r="W46">
        <f>$L$23</f>
        <v>12</v>
      </c>
      <c r="X46">
        <v>1</v>
      </c>
    </row>
    <row r="47" spans="1:24" hidden="1">
      <c r="A47" t="s">
        <v>22</v>
      </c>
      <c r="B47" t="s">
        <v>23</v>
      </c>
      <c r="C47" t="s">
        <v>22</v>
      </c>
      <c r="D47" t="s">
        <v>23</v>
      </c>
      <c r="E47" t="s">
        <v>22</v>
      </c>
      <c r="F47" t="s">
        <v>23</v>
      </c>
      <c r="G47" t="s">
        <v>22</v>
      </c>
      <c r="H47" t="s">
        <v>23</v>
      </c>
      <c r="I47" t="s">
        <v>22</v>
      </c>
      <c r="J47" t="s">
        <v>23</v>
      </c>
      <c r="K47" t="s">
        <v>22</v>
      </c>
      <c r="L47" t="s">
        <v>23</v>
      </c>
      <c r="M47" t="s">
        <v>22</v>
      </c>
      <c r="N47" t="s">
        <v>23</v>
      </c>
      <c r="O47" t="s">
        <v>22</v>
      </c>
      <c r="P47" t="s">
        <v>23</v>
      </c>
      <c r="Q47" t="s">
        <v>22</v>
      </c>
      <c r="R47" t="s">
        <v>23</v>
      </c>
      <c r="S47" t="s">
        <v>22</v>
      </c>
      <c r="T47" t="s">
        <v>23</v>
      </c>
      <c r="U47" t="s">
        <v>22</v>
      </c>
      <c r="V47" t="s">
        <v>23</v>
      </c>
      <c r="W47" t="s">
        <v>22</v>
      </c>
      <c r="X47" t="s">
        <v>23</v>
      </c>
    </row>
    <row r="48" spans="1:24" hidden="1">
      <c r="A48">
        <f>$A$23</f>
        <v>1</v>
      </c>
      <c r="B48">
        <v>2</v>
      </c>
      <c r="C48">
        <f>$B$23</f>
        <v>2</v>
      </c>
      <c r="D48">
        <v>2</v>
      </c>
      <c r="E48">
        <f>$C$23</f>
        <v>3</v>
      </c>
      <c r="F48">
        <v>2</v>
      </c>
      <c r="G48">
        <f>$D$23</f>
        <v>4</v>
      </c>
      <c r="H48">
        <v>2</v>
      </c>
      <c r="I48">
        <f>$E$23</f>
        <v>5</v>
      </c>
      <c r="J48">
        <v>2</v>
      </c>
      <c r="K48">
        <f>$F$23</f>
        <v>6</v>
      </c>
      <c r="L48">
        <v>2</v>
      </c>
      <c r="M48">
        <f>$G$23</f>
        <v>7</v>
      </c>
      <c r="N48">
        <v>2</v>
      </c>
      <c r="O48">
        <f>$H$23</f>
        <v>8</v>
      </c>
      <c r="P48">
        <v>2</v>
      </c>
      <c r="Q48">
        <f>$I$23</f>
        <v>9</v>
      </c>
      <c r="R48">
        <v>2</v>
      </c>
      <c r="S48">
        <f>$J$23</f>
        <v>10</v>
      </c>
      <c r="T48">
        <v>2</v>
      </c>
      <c r="U48">
        <f>$K$23</f>
        <v>11</v>
      </c>
      <c r="V48">
        <v>2</v>
      </c>
      <c r="W48">
        <f>$L$23</f>
        <v>12</v>
      </c>
      <c r="X48">
        <v>2</v>
      </c>
    </row>
    <row r="49" spans="1:24" hidden="1">
      <c r="A49" t="s">
        <v>22</v>
      </c>
      <c r="B49" t="s">
        <v>23</v>
      </c>
      <c r="C49" t="s">
        <v>22</v>
      </c>
      <c r="D49" t="s">
        <v>23</v>
      </c>
      <c r="E49" t="s">
        <v>22</v>
      </c>
      <c r="F49" t="s">
        <v>23</v>
      </c>
      <c r="G49" t="s">
        <v>22</v>
      </c>
      <c r="H49" t="s">
        <v>23</v>
      </c>
      <c r="I49" t="s">
        <v>22</v>
      </c>
      <c r="J49" t="s">
        <v>23</v>
      </c>
      <c r="K49" t="s">
        <v>22</v>
      </c>
      <c r="L49" t="s">
        <v>23</v>
      </c>
      <c r="M49" t="s">
        <v>22</v>
      </c>
      <c r="N49" t="s">
        <v>23</v>
      </c>
      <c r="O49" t="s">
        <v>22</v>
      </c>
      <c r="P49" t="s">
        <v>23</v>
      </c>
      <c r="Q49" t="s">
        <v>22</v>
      </c>
      <c r="R49" t="s">
        <v>23</v>
      </c>
      <c r="S49" t="s">
        <v>22</v>
      </c>
      <c r="T49" t="s">
        <v>23</v>
      </c>
      <c r="U49" t="s">
        <v>22</v>
      </c>
      <c r="V49" t="s">
        <v>23</v>
      </c>
      <c r="W49" t="s">
        <v>22</v>
      </c>
      <c r="X49" t="s">
        <v>23</v>
      </c>
    </row>
    <row r="50" spans="1:24" hidden="1">
      <c r="A50">
        <f>$A$23</f>
        <v>1</v>
      </c>
      <c r="B50">
        <v>3</v>
      </c>
      <c r="C50">
        <f>$B$23</f>
        <v>2</v>
      </c>
      <c r="D50">
        <v>3</v>
      </c>
      <c r="E50">
        <f>$C$23</f>
        <v>3</v>
      </c>
      <c r="F50">
        <v>3</v>
      </c>
      <c r="G50">
        <f>$D$23</f>
        <v>4</v>
      </c>
      <c r="H50">
        <v>3</v>
      </c>
      <c r="I50">
        <f>$E$23</f>
        <v>5</v>
      </c>
      <c r="J50">
        <v>3</v>
      </c>
      <c r="K50">
        <f>$F$23</f>
        <v>6</v>
      </c>
      <c r="L50">
        <v>3</v>
      </c>
      <c r="M50">
        <f>$G$23</f>
        <v>7</v>
      </c>
      <c r="N50">
        <v>3</v>
      </c>
      <c r="O50">
        <f>$H$23</f>
        <v>8</v>
      </c>
      <c r="P50">
        <v>3</v>
      </c>
      <c r="Q50">
        <f>$I$23</f>
        <v>9</v>
      </c>
      <c r="R50">
        <v>3</v>
      </c>
      <c r="S50">
        <f>$J$23</f>
        <v>10</v>
      </c>
      <c r="T50">
        <v>3</v>
      </c>
      <c r="U50">
        <f>$K$23</f>
        <v>11</v>
      </c>
      <c r="V50">
        <v>3</v>
      </c>
      <c r="W50">
        <f>$L$23</f>
        <v>12</v>
      </c>
      <c r="X50">
        <v>3</v>
      </c>
    </row>
    <row r="51" spans="1:24" hidden="1">
      <c r="A51" t="s">
        <v>22</v>
      </c>
      <c r="B51" t="s">
        <v>23</v>
      </c>
      <c r="C51" t="s">
        <v>22</v>
      </c>
      <c r="D51" t="s">
        <v>23</v>
      </c>
      <c r="E51" t="s">
        <v>22</v>
      </c>
      <c r="F51" t="s">
        <v>23</v>
      </c>
      <c r="G51" t="s">
        <v>22</v>
      </c>
      <c r="H51" t="s">
        <v>23</v>
      </c>
      <c r="I51" t="s">
        <v>22</v>
      </c>
      <c r="J51" t="s">
        <v>23</v>
      </c>
      <c r="K51" t="s">
        <v>22</v>
      </c>
      <c r="L51" t="s">
        <v>23</v>
      </c>
      <c r="M51" t="s">
        <v>22</v>
      </c>
      <c r="N51" t="s">
        <v>23</v>
      </c>
      <c r="O51" t="s">
        <v>22</v>
      </c>
      <c r="P51" t="s">
        <v>23</v>
      </c>
      <c r="Q51" t="s">
        <v>22</v>
      </c>
      <c r="R51" t="s">
        <v>23</v>
      </c>
      <c r="S51" t="s">
        <v>22</v>
      </c>
      <c r="T51" t="s">
        <v>23</v>
      </c>
      <c r="U51" t="s">
        <v>22</v>
      </c>
      <c r="V51" t="s">
        <v>23</v>
      </c>
      <c r="W51" t="s">
        <v>22</v>
      </c>
      <c r="X51" t="s">
        <v>23</v>
      </c>
    </row>
    <row r="52" spans="1:24" hidden="1">
      <c r="A52">
        <f>$A$23</f>
        <v>1</v>
      </c>
      <c r="B52">
        <v>4</v>
      </c>
      <c r="C52">
        <f>$B$23</f>
        <v>2</v>
      </c>
      <c r="D52">
        <v>4</v>
      </c>
      <c r="E52">
        <f>$C$23</f>
        <v>3</v>
      </c>
      <c r="F52">
        <v>4</v>
      </c>
      <c r="G52">
        <f>$D$23</f>
        <v>4</v>
      </c>
      <c r="H52">
        <v>4</v>
      </c>
      <c r="I52">
        <f>$E$23</f>
        <v>5</v>
      </c>
      <c r="J52">
        <v>4</v>
      </c>
      <c r="K52">
        <f>$F$23</f>
        <v>6</v>
      </c>
      <c r="L52">
        <v>4</v>
      </c>
      <c r="M52">
        <f>$G$23</f>
        <v>7</v>
      </c>
      <c r="N52">
        <v>4</v>
      </c>
      <c r="O52">
        <f>$H$23</f>
        <v>8</v>
      </c>
      <c r="P52">
        <v>4</v>
      </c>
      <c r="Q52">
        <f>$I$23</f>
        <v>9</v>
      </c>
      <c r="R52">
        <v>4</v>
      </c>
      <c r="S52">
        <f>$J$23</f>
        <v>10</v>
      </c>
      <c r="T52">
        <v>4</v>
      </c>
      <c r="U52">
        <f>$K$23</f>
        <v>11</v>
      </c>
      <c r="V52">
        <v>4</v>
      </c>
      <c r="W52">
        <f>$L$23</f>
        <v>12</v>
      </c>
      <c r="X52">
        <v>4</v>
      </c>
    </row>
    <row r="53" spans="1:24" hidden="1">
      <c r="A53" t="s">
        <v>22</v>
      </c>
      <c r="B53" t="s">
        <v>23</v>
      </c>
      <c r="C53" t="s">
        <v>22</v>
      </c>
      <c r="D53" t="s">
        <v>23</v>
      </c>
      <c r="E53" t="s">
        <v>22</v>
      </c>
      <c r="F53" t="s">
        <v>23</v>
      </c>
      <c r="G53" t="s">
        <v>22</v>
      </c>
      <c r="H53" t="s">
        <v>23</v>
      </c>
      <c r="I53" t="s">
        <v>22</v>
      </c>
      <c r="J53" t="s">
        <v>23</v>
      </c>
      <c r="K53" t="s">
        <v>22</v>
      </c>
      <c r="L53" t="s">
        <v>23</v>
      </c>
      <c r="M53" t="s">
        <v>22</v>
      </c>
      <c r="N53" t="s">
        <v>23</v>
      </c>
      <c r="O53" t="s">
        <v>22</v>
      </c>
      <c r="P53" t="s">
        <v>23</v>
      </c>
      <c r="Q53" t="s">
        <v>22</v>
      </c>
      <c r="R53" t="s">
        <v>23</v>
      </c>
      <c r="S53" t="s">
        <v>22</v>
      </c>
      <c r="T53" t="s">
        <v>23</v>
      </c>
      <c r="U53" t="s">
        <v>22</v>
      </c>
      <c r="V53" t="s">
        <v>23</v>
      </c>
      <c r="W53" t="s">
        <v>22</v>
      </c>
      <c r="X53" t="s">
        <v>23</v>
      </c>
    </row>
    <row r="54" spans="1:24" hidden="1">
      <c r="A54">
        <f>$A$23</f>
        <v>1</v>
      </c>
      <c r="B54">
        <v>5</v>
      </c>
      <c r="C54">
        <f>$B$23</f>
        <v>2</v>
      </c>
      <c r="D54">
        <v>5</v>
      </c>
      <c r="E54">
        <f>$C$23</f>
        <v>3</v>
      </c>
      <c r="F54">
        <v>5</v>
      </c>
      <c r="G54">
        <f>$D$23</f>
        <v>4</v>
      </c>
      <c r="H54">
        <v>5</v>
      </c>
      <c r="I54">
        <f>$E$23</f>
        <v>5</v>
      </c>
      <c r="J54">
        <v>5</v>
      </c>
      <c r="K54">
        <f>$F$23</f>
        <v>6</v>
      </c>
      <c r="L54">
        <v>5</v>
      </c>
      <c r="M54">
        <f>$G$23</f>
        <v>7</v>
      </c>
      <c r="N54">
        <v>5</v>
      </c>
      <c r="O54">
        <f>$H$23</f>
        <v>8</v>
      </c>
      <c r="P54">
        <v>5</v>
      </c>
      <c r="Q54">
        <f>$I$23</f>
        <v>9</v>
      </c>
      <c r="R54">
        <v>5</v>
      </c>
      <c r="S54">
        <f>$J$23</f>
        <v>10</v>
      </c>
      <c r="T54">
        <v>5</v>
      </c>
      <c r="U54">
        <f>$K$23</f>
        <v>11</v>
      </c>
      <c r="V54">
        <v>5</v>
      </c>
      <c r="W54">
        <f>$L$23</f>
        <v>12</v>
      </c>
      <c r="X54">
        <v>5</v>
      </c>
    </row>
    <row r="55" spans="1:24" hidden="1">
      <c r="A55" t="s">
        <v>22</v>
      </c>
      <c r="B55" t="s">
        <v>23</v>
      </c>
      <c r="C55" t="s">
        <v>22</v>
      </c>
      <c r="D55" t="s">
        <v>23</v>
      </c>
      <c r="E55" t="s">
        <v>22</v>
      </c>
      <c r="F55" t="s">
        <v>23</v>
      </c>
      <c r="G55" t="s">
        <v>22</v>
      </c>
      <c r="H55" t="s">
        <v>23</v>
      </c>
      <c r="I55" t="s">
        <v>22</v>
      </c>
      <c r="J55" t="s">
        <v>23</v>
      </c>
      <c r="K55" t="s">
        <v>22</v>
      </c>
      <c r="L55" t="s">
        <v>23</v>
      </c>
      <c r="M55" t="s">
        <v>22</v>
      </c>
      <c r="N55" t="s">
        <v>23</v>
      </c>
      <c r="O55" t="s">
        <v>22</v>
      </c>
      <c r="P55" t="s">
        <v>23</v>
      </c>
      <c r="Q55" t="s">
        <v>22</v>
      </c>
      <c r="R55" t="s">
        <v>23</v>
      </c>
      <c r="S55" t="s">
        <v>22</v>
      </c>
      <c r="T55" t="s">
        <v>23</v>
      </c>
      <c r="U55" t="s">
        <v>22</v>
      </c>
      <c r="V55" t="s">
        <v>23</v>
      </c>
      <c r="W55" t="s">
        <v>22</v>
      </c>
      <c r="X55" t="s">
        <v>23</v>
      </c>
    </row>
    <row r="56" spans="1:24" hidden="1">
      <c r="A56">
        <f>$A$23</f>
        <v>1</v>
      </c>
      <c r="B56">
        <v>6</v>
      </c>
      <c r="C56">
        <f>$B$23</f>
        <v>2</v>
      </c>
      <c r="D56">
        <v>6</v>
      </c>
      <c r="E56">
        <f>$C$23</f>
        <v>3</v>
      </c>
      <c r="F56">
        <v>6</v>
      </c>
      <c r="G56">
        <f>$D$23</f>
        <v>4</v>
      </c>
      <c r="H56">
        <v>6</v>
      </c>
      <c r="I56">
        <f>$E$23</f>
        <v>5</v>
      </c>
      <c r="J56">
        <v>6</v>
      </c>
      <c r="K56">
        <f>$F$23</f>
        <v>6</v>
      </c>
      <c r="L56">
        <v>6</v>
      </c>
      <c r="M56">
        <f>$G$23</f>
        <v>7</v>
      </c>
      <c r="N56">
        <v>6</v>
      </c>
      <c r="O56">
        <f>$H$23</f>
        <v>8</v>
      </c>
      <c r="P56">
        <v>6</v>
      </c>
      <c r="Q56">
        <f>$I$23</f>
        <v>9</v>
      </c>
      <c r="R56">
        <v>6</v>
      </c>
      <c r="S56">
        <f>$J$23</f>
        <v>10</v>
      </c>
      <c r="T56">
        <v>6</v>
      </c>
      <c r="U56">
        <f>$K$23</f>
        <v>11</v>
      </c>
      <c r="V56">
        <v>6</v>
      </c>
      <c r="W56">
        <f>$L$23</f>
        <v>12</v>
      </c>
      <c r="X56">
        <v>6</v>
      </c>
    </row>
    <row r="57" spans="1:24" hidden="1">
      <c r="A57" t="s">
        <v>22</v>
      </c>
      <c r="B57" t="s">
        <v>23</v>
      </c>
      <c r="C57" t="s">
        <v>22</v>
      </c>
      <c r="D57" t="s">
        <v>23</v>
      </c>
      <c r="E57" t="s">
        <v>22</v>
      </c>
      <c r="F57" t="s">
        <v>23</v>
      </c>
      <c r="G57" t="s">
        <v>22</v>
      </c>
      <c r="H57" t="s">
        <v>23</v>
      </c>
      <c r="I57" t="s">
        <v>22</v>
      </c>
      <c r="J57" t="s">
        <v>23</v>
      </c>
      <c r="K57" t="s">
        <v>22</v>
      </c>
      <c r="L57" t="s">
        <v>23</v>
      </c>
      <c r="M57" t="s">
        <v>22</v>
      </c>
      <c r="N57" t="s">
        <v>23</v>
      </c>
      <c r="O57" t="s">
        <v>22</v>
      </c>
      <c r="P57" t="s">
        <v>23</v>
      </c>
      <c r="Q57" t="s">
        <v>22</v>
      </c>
      <c r="R57" t="s">
        <v>23</v>
      </c>
      <c r="S57" t="s">
        <v>22</v>
      </c>
      <c r="T57" t="s">
        <v>23</v>
      </c>
      <c r="U57" t="s">
        <v>22</v>
      </c>
      <c r="V57" t="s">
        <v>23</v>
      </c>
      <c r="W57" t="s">
        <v>22</v>
      </c>
      <c r="X57" t="s">
        <v>23</v>
      </c>
    </row>
    <row r="58" spans="1:24" hidden="1">
      <c r="A58">
        <f>$A$23</f>
        <v>1</v>
      </c>
      <c r="B58">
        <v>7</v>
      </c>
      <c r="C58">
        <f>$B$23</f>
        <v>2</v>
      </c>
      <c r="D58">
        <v>7</v>
      </c>
      <c r="E58">
        <f>$C$23</f>
        <v>3</v>
      </c>
      <c r="F58">
        <v>7</v>
      </c>
      <c r="G58">
        <f>$D$23</f>
        <v>4</v>
      </c>
      <c r="H58">
        <v>7</v>
      </c>
      <c r="I58">
        <f>$E$23</f>
        <v>5</v>
      </c>
      <c r="J58">
        <v>7</v>
      </c>
      <c r="K58">
        <f>$F$23</f>
        <v>6</v>
      </c>
      <c r="L58">
        <v>7</v>
      </c>
      <c r="M58">
        <f>$G$23</f>
        <v>7</v>
      </c>
      <c r="N58">
        <v>7</v>
      </c>
      <c r="O58">
        <f>$H$23</f>
        <v>8</v>
      </c>
      <c r="P58">
        <v>7</v>
      </c>
      <c r="Q58">
        <f>$I$23</f>
        <v>9</v>
      </c>
      <c r="R58">
        <v>7</v>
      </c>
      <c r="S58">
        <f>$J$23</f>
        <v>10</v>
      </c>
      <c r="T58">
        <v>7</v>
      </c>
      <c r="U58">
        <f>$K$23</f>
        <v>11</v>
      </c>
      <c r="V58">
        <v>7</v>
      </c>
      <c r="W58">
        <f>$L$23</f>
        <v>12</v>
      </c>
      <c r="X58">
        <v>7</v>
      </c>
    </row>
    <row r="59" spans="1:24" hidden="1">
      <c r="A59" t="s">
        <v>22</v>
      </c>
      <c r="B59" t="s">
        <v>23</v>
      </c>
      <c r="C59" t="s">
        <v>22</v>
      </c>
      <c r="D59" t="s">
        <v>23</v>
      </c>
      <c r="E59" t="s">
        <v>22</v>
      </c>
      <c r="F59" t="s">
        <v>23</v>
      </c>
      <c r="G59" t="s">
        <v>22</v>
      </c>
      <c r="H59" t="s">
        <v>23</v>
      </c>
      <c r="I59" t="s">
        <v>22</v>
      </c>
      <c r="J59" t="s">
        <v>23</v>
      </c>
      <c r="K59" t="s">
        <v>22</v>
      </c>
      <c r="L59" t="s">
        <v>23</v>
      </c>
      <c r="M59" t="s">
        <v>22</v>
      </c>
      <c r="N59" t="s">
        <v>23</v>
      </c>
      <c r="O59" t="s">
        <v>22</v>
      </c>
      <c r="P59" t="s">
        <v>23</v>
      </c>
      <c r="Q59" t="s">
        <v>22</v>
      </c>
      <c r="R59" t="s">
        <v>23</v>
      </c>
      <c r="S59" t="s">
        <v>22</v>
      </c>
      <c r="T59" t="s">
        <v>23</v>
      </c>
      <c r="U59" t="s">
        <v>22</v>
      </c>
      <c r="V59" t="s">
        <v>23</v>
      </c>
      <c r="W59" t="s">
        <v>22</v>
      </c>
      <c r="X59" t="s">
        <v>23</v>
      </c>
    </row>
    <row r="60" spans="1:24" hidden="1">
      <c r="A60">
        <f>$A$23</f>
        <v>1</v>
      </c>
      <c r="B60">
        <v>8</v>
      </c>
      <c r="C60">
        <f>$B$23</f>
        <v>2</v>
      </c>
      <c r="D60">
        <v>8</v>
      </c>
      <c r="E60">
        <f>$C$23</f>
        <v>3</v>
      </c>
      <c r="F60">
        <v>8</v>
      </c>
      <c r="G60">
        <f>$D$23</f>
        <v>4</v>
      </c>
      <c r="H60">
        <v>8</v>
      </c>
      <c r="I60">
        <f>$E$23</f>
        <v>5</v>
      </c>
      <c r="J60">
        <v>8</v>
      </c>
      <c r="K60">
        <f>$F$23</f>
        <v>6</v>
      </c>
      <c r="L60">
        <v>8</v>
      </c>
      <c r="M60">
        <f>$G$23</f>
        <v>7</v>
      </c>
      <c r="N60">
        <v>8</v>
      </c>
      <c r="O60">
        <f>$H$23</f>
        <v>8</v>
      </c>
      <c r="P60">
        <v>8</v>
      </c>
      <c r="Q60">
        <f>$I$23</f>
        <v>9</v>
      </c>
      <c r="R60">
        <v>8</v>
      </c>
      <c r="S60">
        <f>$J$23</f>
        <v>10</v>
      </c>
      <c r="T60">
        <v>8</v>
      </c>
      <c r="U60">
        <f>$K$23</f>
        <v>11</v>
      </c>
      <c r="V60">
        <v>8</v>
      </c>
      <c r="W60">
        <f>$L$23</f>
        <v>12</v>
      </c>
      <c r="X60">
        <v>8</v>
      </c>
    </row>
    <row r="61" spans="1:24" hidden="1">
      <c r="A61" t="s">
        <v>22</v>
      </c>
      <c r="B61" t="s">
        <v>23</v>
      </c>
      <c r="C61" t="s">
        <v>22</v>
      </c>
      <c r="D61" t="s">
        <v>23</v>
      </c>
      <c r="E61" t="s">
        <v>22</v>
      </c>
      <c r="F61" t="s">
        <v>23</v>
      </c>
      <c r="G61" t="s">
        <v>22</v>
      </c>
      <c r="H61" t="s">
        <v>23</v>
      </c>
      <c r="I61" t="s">
        <v>22</v>
      </c>
      <c r="J61" t="s">
        <v>23</v>
      </c>
      <c r="K61" t="s">
        <v>22</v>
      </c>
      <c r="L61" t="s">
        <v>23</v>
      </c>
      <c r="M61" t="s">
        <v>22</v>
      </c>
      <c r="N61" t="s">
        <v>23</v>
      </c>
      <c r="O61" t="s">
        <v>22</v>
      </c>
      <c r="P61" t="s">
        <v>23</v>
      </c>
      <c r="Q61" t="s">
        <v>22</v>
      </c>
      <c r="R61" t="s">
        <v>23</v>
      </c>
      <c r="S61" t="s">
        <v>22</v>
      </c>
      <c r="T61" t="s">
        <v>23</v>
      </c>
      <c r="U61" t="s">
        <v>22</v>
      </c>
      <c r="V61" t="s">
        <v>23</v>
      </c>
      <c r="W61" t="s">
        <v>22</v>
      </c>
      <c r="X61" t="s">
        <v>23</v>
      </c>
    </row>
    <row r="62" spans="1:24" hidden="1">
      <c r="A62">
        <f>$A$23</f>
        <v>1</v>
      </c>
      <c r="B62">
        <v>9</v>
      </c>
      <c r="C62">
        <f>$B$23</f>
        <v>2</v>
      </c>
      <c r="D62">
        <v>9</v>
      </c>
      <c r="E62">
        <f>$C$23</f>
        <v>3</v>
      </c>
      <c r="F62">
        <v>9</v>
      </c>
      <c r="G62">
        <f>$D$23</f>
        <v>4</v>
      </c>
      <c r="H62">
        <v>9</v>
      </c>
      <c r="I62">
        <f>$E$23</f>
        <v>5</v>
      </c>
      <c r="J62">
        <v>9</v>
      </c>
      <c r="K62">
        <f>$F$23</f>
        <v>6</v>
      </c>
      <c r="L62">
        <v>9</v>
      </c>
      <c r="M62">
        <f>$G$23</f>
        <v>7</v>
      </c>
      <c r="N62">
        <v>9</v>
      </c>
      <c r="O62">
        <f>$H$23</f>
        <v>8</v>
      </c>
      <c r="P62">
        <v>9</v>
      </c>
      <c r="Q62">
        <f>$I$23</f>
        <v>9</v>
      </c>
      <c r="R62">
        <v>9</v>
      </c>
      <c r="S62">
        <f>$J$23</f>
        <v>10</v>
      </c>
      <c r="T62">
        <v>9</v>
      </c>
      <c r="U62">
        <f>$K$23</f>
        <v>11</v>
      </c>
      <c r="V62">
        <v>9</v>
      </c>
      <c r="W62">
        <f>$L$23</f>
        <v>12</v>
      </c>
      <c r="X62">
        <v>9</v>
      </c>
    </row>
    <row r="63" spans="1:24" hidden="1">
      <c r="A63" t="s">
        <v>22</v>
      </c>
      <c r="B63" t="s">
        <v>23</v>
      </c>
      <c r="C63" t="s">
        <v>22</v>
      </c>
      <c r="D63" t="s">
        <v>23</v>
      </c>
      <c r="E63" t="s">
        <v>22</v>
      </c>
      <c r="F63" t="s">
        <v>23</v>
      </c>
      <c r="G63" t="s">
        <v>22</v>
      </c>
      <c r="H63" t="s">
        <v>23</v>
      </c>
      <c r="I63" t="s">
        <v>22</v>
      </c>
      <c r="J63" t="s">
        <v>23</v>
      </c>
      <c r="K63" t="s">
        <v>22</v>
      </c>
      <c r="L63" t="s">
        <v>23</v>
      </c>
      <c r="M63" t="s">
        <v>22</v>
      </c>
      <c r="N63" t="s">
        <v>23</v>
      </c>
      <c r="O63" t="s">
        <v>22</v>
      </c>
      <c r="P63" t="s">
        <v>23</v>
      </c>
      <c r="Q63" t="s">
        <v>22</v>
      </c>
      <c r="R63" t="s">
        <v>23</v>
      </c>
      <c r="S63" t="s">
        <v>22</v>
      </c>
      <c r="T63" t="s">
        <v>23</v>
      </c>
      <c r="U63" t="s">
        <v>22</v>
      </c>
      <c r="V63" t="s">
        <v>23</v>
      </c>
      <c r="W63" t="s">
        <v>22</v>
      </c>
      <c r="X63" t="s">
        <v>23</v>
      </c>
    </row>
    <row r="64" spans="1:24" hidden="1">
      <c r="A64">
        <f>$A$23</f>
        <v>1</v>
      </c>
      <c r="B64">
        <v>10</v>
      </c>
      <c r="C64">
        <f>$B$23</f>
        <v>2</v>
      </c>
      <c r="D64">
        <v>10</v>
      </c>
      <c r="E64">
        <f>$C$23</f>
        <v>3</v>
      </c>
      <c r="F64">
        <v>10</v>
      </c>
      <c r="G64">
        <f>$D$23</f>
        <v>4</v>
      </c>
      <c r="H64">
        <v>10</v>
      </c>
      <c r="I64">
        <f>$E$23</f>
        <v>5</v>
      </c>
      <c r="J64">
        <v>10</v>
      </c>
      <c r="K64">
        <f>$F$23</f>
        <v>6</v>
      </c>
      <c r="L64">
        <v>10</v>
      </c>
      <c r="M64">
        <f>$G$23</f>
        <v>7</v>
      </c>
      <c r="N64">
        <v>10</v>
      </c>
      <c r="O64">
        <f>$H$23</f>
        <v>8</v>
      </c>
      <c r="P64">
        <v>10</v>
      </c>
      <c r="Q64">
        <f>$I$23</f>
        <v>9</v>
      </c>
      <c r="R64">
        <v>10</v>
      </c>
      <c r="S64">
        <f>$J$23</f>
        <v>10</v>
      </c>
      <c r="T64">
        <v>10</v>
      </c>
      <c r="U64">
        <f>$K$23</f>
        <v>11</v>
      </c>
      <c r="V64">
        <v>10</v>
      </c>
      <c r="W64">
        <f>$L$23</f>
        <v>12</v>
      </c>
      <c r="X64">
        <v>10</v>
      </c>
    </row>
    <row r="65" spans="1:24" hidden="1">
      <c r="A65" t="s">
        <v>22</v>
      </c>
      <c r="B65" t="s">
        <v>23</v>
      </c>
      <c r="C65" t="s">
        <v>22</v>
      </c>
      <c r="D65" t="s">
        <v>23</v>
      </c>
      <c r="E65" t="s">
        <v>22</v>
      </c>
      <c r="F65" t="s">
        <v>23</v>
      </c>
      <c r="G65" t="s">
        <v>22</v>
      </c>
      <c r="H65" t="s">
        <v>23</v>
      </c>
      <c r="I65" t="s">
        <v>22</v>
      </c>
      <c r="J65" t="s">
        <v>23</v>
      </c>
      <c r="K65" t="s">
        <v>22</v>
      </c>
      <c r="L65" t="s">
        <v>23</v>
      </c>
      <c r="M65" t="s">
        <v>22</v>
      </c>
      <c r="N65" t="s">
        <v>23</v>
      </c>
      <c r="O65" t="s">
        <v>22</v>
      </c>
      <c r="P65" t="s">
        <v>23</v>
      </c>
      <c r="Q65" t="s">
        <v>22</v>
      </c>
      <c r="R65" t="s">
        <v>23</v>
      </c>
      <c r="S65" t="s">
        <v>22</v>
      </c>
      <c r="T65" t="s">
        <v>23</v>
      </c>
      <c r="U65" t="s">
        <v>22</v>
      </c>
      <c r="V65" t="s">
        <v>23</v>
      </c>
      <c r="W65" t="s">
        <v>22</v>
      </c>
      <c r="X65" t="s">
        <v>23</v>
      </c>
    </row>
    <row r="66" spans="1:24" hidden="1">
      <c r="A66">
        <f>$A$23</f>
        <v>1</v>
      </c>
      <c r="B66">
        <v>11</v>
      </c>
      <c r="C66">
        <f>$B$23</f>
        <v>2</v>
      </c>
      <c r="D66">
        <v>11</v>
      </c>
      <c r="E66">
        <f>$C$23</f>
        <v>3</v>
      </c>
      <c r="F66">
        <v>11</v>
      </c>
      <c r="G66">
        <f>$D$23</f>
        <v>4</v>
      </c>
      <c r="H66">
        <v>11</v>
      </c>
      <c r="I66">
        <f>$E$23</f>
        <v>5</v>
      </c>
      <c r="J66">
        <v>11</v>
      </c>
      <c r="K66">
        <f>$F$23</f>
        <v>6</v>
      </c>
      <c r="L66">
        <v>11</v>
      </c>
      <c r="M66">
        <f>$G$23</f>
        <v>7</v>
      </c>
      <c r="N66">
        <v>11</v>
      </c>
      <c r="O66">
        <f>$H$23</f>
        <v>8</v>
      </c>
      <c r="P66">
        <v>11</v>
      </c>
      <c r="Q66">
        <f>$I$23</f>
        <v>9</v>
      </c>
      <c r="R66">
        <v>11</v>
      </c>
      <c r="S66">
        <f>$J$23</f>
        <v>10</v>
      </c>
      <c r="T66">
        <v>11</v>
      </c>
      <c r="U66">
        <f>$K$23</f>
        <v>11</v>
      </c>
      <c r="V66">
        <v>11</v>
      </c>
      <c r="W66">
        <f>$L$23</f>
        <v>12</v>
      </c>
      <c r="X66">
        <v>11</v>
      </c>
    </row>
    <row r="67" spans="1:24" hidden="1">
      <c r="A67" t="s">
        <v>22</v>
      </c>
      <c r="B67" t="s">
        <v>23</v>
      </c>
      <c r="C67" t="s">
        <v>22</v>
      </c>
      <c r="D67" t="s">
        <v>23</v>
      </c>
      <c r="E67" t="s">
        <v>22</v>
      </c>
      <c r="F67" t="s">
        <v>23</v>
      </c>
      <c r="G67" t="s">
        <v>22</v>
      </c>
      <c r="H67" t="s">
        <v>23</v>
      </c>
      <c r="I67" t="s">
        <v>22</v>
      </c>
      <c r="J67" t="s">
        <v>23</v>
      </c>
      <c r="K67" t="s">
        <v>22</v>
      </c>
      <c r="L67" t="s">
        <v>23</v>
      </c>
      <c r="M67" t="s">
        <v>22</v>
      </c>
      <c r="N67" t="s">
        <v>23</v>
      </c>
      <c r="O67" t="s">
        <v>22</v>
      </c>
      <c r="P67" t="s">
        <v>23</v>
      </c>
      <c r="Q67" t="s">
        <v>22</v>
      </c>
      <c r="R67" t="s">
        <v>23</v>
      </c>
      <c r="S67" t="s">
        <v>22</v>
      </c>
      <c r="T67" t="s">
        <v>23</v>
      </c>
      <c r="U67" t="s">
        <v>22</v>
      </c>
      <c r="V67" t="s">
        <v>23</v>
      </c>
      <c r="W67" t="s">
        <v>22</v>
      </c>
      <c r="X67" t="s">
        <v>23</v>
      </c>
    </row>
    <row r="68" spans="1:24" hidden="1">
      <c r="A68">
        <f>$A$23</f>
        <v>1</v>
      </c>
      <c r="B68">
        <v>12</v>
      </c>
      <c r="C68">
        <f>$B$23</f>
        <v>2</v>
      </c>
      <c r="D68">
        <v>12</v>
      </c>
      <c r="E68">
        <f>$C$23</f>
        <v>3</v>
      </c>
      <c r="F68">
        <v>12</v>
      </c>
      <c r="G68">
        <f>$D$23</f>
        <v>4</v>
      </c>
      <c r="H68">
        <v>12</v>
      </c>
      <c r="I68">
        <f>$E$23</f>
        <v>5</v>
      </c>
      <c r="J68">
        <v>12</v>
      </c>
      <c r="K68">
        <f>$F$23</f>
        <v>6</v>
      </c>
      <c r="L68">
        <v>12</v>
      </c>
      <c r="M68">
        <f>$G$23</f>
        <v>7</v>
      </c>
      <c r="N68">
        <v>12</v>
      </c>
      <c r="O68">
        <f>$H$23</f>
        <v>8</v>
      </c>
      <c r="P68">
        <v>12</v>
      </c>
      <c r="Q68">
        <f>$I$23</f>
        <v>9</v>
      </c>
      <c r="R68">
        <v>12</v>
      </c>
      <c r="S68">
        <f>$J$23</f>
        <v>10</v>
      </c>
      <c r="T68">
        <v>12</v>
      </c>
      <c r="U68">
        <f>$K$23</f>
        <v>11</v>
      </c>
      <c r="V68">
        <v>12</v>
      </c>
      <c r="W68">
        <f>$L$23</f>
        <v>12</v>
      </c>
      <c r="X68">
        <v>12</v>
      </c>
    </row>
    <row r="69" spans="1:24" hidden="1">
      <c r="A69" t="s">
        <v>22</v>
      </c>
      <c r="B69" t="s">
        <v>23</v>
      </c>
      <c r="C69" t="s">
        <v>22</v>
      </c>
      <c r="D69" t="s">
        <v>23</v>
      </c>
      <c r="E69" t="s">
        <v>22</v>
      </c>
      <c r="F69" t="s">
        <v>23</v>
      </c>
      <c r="G69" t="s">
        <v>22</v>
      </c>
      <c r="H69" t="s">
        <v>23</v>
      </c>
      <c r="I69" t="s">
        <v>22</v>
      </c>
      <c r="J69" t="s">
        <v>23</v>
      </c>
      <c r="K69" t="s">
        <v>22</v>
      </c>
      <c r="L69" t="s">
        <v>23</v>
      </c>
      <c r="M69" t="s">
        <v>22</v>
      </c>
      <c r="N69" t="s">
        <v>23</v>
      </c>
      <c r="O69" t="s">
        <v>22</v>
      </c>
      <c r="P69" t="s">
        <v>23</v>
      </c>
      <c r="Q69" t="s">
        <v>22</v>
      </c>
      <c r="R69" t="s">
        <v>23</v>
      </c>
      <c r="S69" t="s">
        <v>22</v>
      </c>
      <c r="T69" t="s">
        <v>23</v>
      </c>
      <c r="U69" t="s">
        <v>22</v>
      </c>
      <c r="V69" t="s">
        <v>23</v>
      </c>
      <c r="W69" t="s">
        <v>22</v>
      </c>
      <c r="X69" t="s">
        <v>23</v>
      </c>
    </row>
    <row r="70" spans="1:24" hidden="1">
      <c r="A70">
        <f>$A$23</f>
        <v>1</v>
      </c>
      <c r="B70">
        <v>13</v>
      </c>
      <c r="C70">
        <f>$B$23</f>
        <v>2</v>
      </c>
      <c r="D70">
        <v>13</v>
      </c>
      <c r="E70">
        <f>$C$23</f>
        <v>3</v>
      </c>
      <c r="F70">
        <v>13</v>
      </c>
      <c r="G70">
        <f>$D$23</f>
        <v>4</v>
      </c>
      <c r="H70">
        <v>13</v>
      </c>
      <c r="I70">
        <f>$E$23</f>
        <v>5</v>
      </c>
      <c r="J70">
        <v>13</v>
      </c>
      <c r="K70">
        <f>$F$23</f>
        <v>6</v>
      </c>
      <c r="L70">
        <v>13</v>
      </c>
      <c r="M70">
        <f>$G$23</f>
        <v>7</v>
      </c>
      <c r="N70">
        <v>13</v>
      </c>
      <c r="O70">
        <f>$H$23</f>
        <v>8</v>
      </c>
      <c r="P70">
        <v>13</v>
      </c>
      <c r="Q70">
        <f>$I$23</f>
        <v>9</v>
      </c>
      <c r="R70">
        <v>13</v>
      </c>
      <c r="S70">
        <f>$J$23</f>
        <v>10</v>
      </c>
      <c r="T70">
        <v>13</v>
      </c>
      <c r="U70">
        <f>$K$23</f>
        <v>11</v>
      </c>
      <c r="V70">
        <v>13</v>
      </c>
      <c r="W70">
        <f>$L$23</f>
        <v>12</v>
      </c>
      <c r="X70">
        <v>13</v>
      </c>
    </row>
    <row r="71" spans="1:24" hidden="1">
      <c r="A71" t="s">
        <v>22</v>
      </c>
      <c r="B71" t="s">
        <v>23</v>
      </c>
      <c r="C71" t="s">
        <v>22</v>
      </c>
      <c r="D71" t="s">
        <v>23</v>
      </c>
      <c r="E71" t="s">
        <v>22</v>
      </c>
      <c r="F71" t="s">
        <v>23</v>
      </c>
      <c r="G71" t="s">
        <v>22</v>
      </c>
      <c r="H71" t="s">
        <v>23</v>
      </c>
      <c r="I71" t="s">
        <v>22</v>
      </c>
      <c r="J71" t="s">
        <v>23</v>
      </c>
      <c r="K71" t="s">
        <v>22</v>
      </c>
      <c r="L71" t="s">
        <v>23</v>
      </c>
      <c r="M71" t="s">
        <v>22</v>
      </c>
      <c r="N71" t="s">
        <v>23</v>
      </c>
      <c r="O71" t="s">
        <v>22</v>
      </c>
      <c r="P71" t="s">
        <v>23</v>
      </c>
      <c r="Q71" t="s">
        <v>22</v>
      </c>
      <c r="R71" t="s">
        <v>23</v>
      </c>
      <c r="S71" t="s">
        <v>22</v>
      </c>
      <c r="T71" t="s">
        <v>23</v>
      </c>
      <c r="U71" t="s">
        <v>22</v>
      </c>
      <c r="V71" t="s">
        <v>23</v>
      </c>
      <c r="W71" t="s">
        <v>22</v>
      </c>
      <c r="X71" t="s">
        <v>23</v>
      </c>
    </row>
    <row r="72" spans="1:24" hidden="1">
      <c r="A72">
        <f>$A$23</f>
        <v>1</v>
      </c>
      <c r="B72">
        <v>14</v>
      </c>
      <c r="C72">
        <f>$B$23</f>
        <v>2</v>
      </c>
      <c r="D72">
        <v>14</v>
      </c>
      <c r="E72">
        <f>$C$23</f>
        <v>3</v>
      </c>
      <c r="F72">
        <v>14</v>
      </c>
      <c r="G72">
        <f>$D$23</f>
        <v>4</v>
      </c>
      <c r="H72">
        <v>14</v>
      </c>
      <c r="I72">
        <f>$E$23</f>
        <v>5</v>
      </c>
      <c r="J72">
        <v>14</v>
      </c>
      <c r="K72">
        <f>$F$23</f>
        <v>6</v>
      </c>
      <c r="L72">
        <v>14</v>
      </c>
      <c r="M72">
        <f>$G$23</f>
        <v>7</v>
      </c>
      <c r="N72">
        <v>14</v>
      </c>
      <c r="O72">
        <f>$H$23</f>
        <v>8</v>
      </c>
      <c r="P72">
        <v>14</v>
      </c>
      <c r="Q72">
        <f>$I$23</f>
        <v>9</v>
      </c>
      <c r="R72">
        <v>14</v>
      </c>
      <c r="S72">
        <f>$J$23</f>
        <v>10</v>
      </c>
      <c r="T72">
        <v>14</v>
      </c>
      <c r="U72">
        <f>$K$23</f>
        <v>11</v>
      </c>
      <c r="V72">
        <v>14</v>
      </c>
      <c r="W72">
        <f>$L$23</f>
        <v>12</v>
      </c>
      <c r="X72">
        <v>14</v>
      </c>
    </row>
    <row r="73" spans="1:24" hidden="1">
      <c r="A73" t="s">
        <v>22</v>
      </c>
      <c r="B73" t="s">
        <v>23</v>
      </c>
      <c r="C73" t="s">
        <v>22</v>
      </c>
      <c r="D73" t="s">
        <v>23</v>
      </c>
      <c r="E73" t="s">
        <v>22</v>
      </c>
      <c r="F73" t="s">
        <v>23</v>
      </c>
      <c r="G73" t="s">
        <v>22</v>
      </c>
      <c r="H73" t="s">
        <v>23</v>
      </c>
      <c r="I73" t="s">
        <v>22</v>
      </c>
      <c r="J73" t="s">
        <v>23</v>
      </c>
      <c r="K73" t="s">
        <v>22</v>
      </c>
      <c r="L73" t="s">
        <v>23</v>
      </c>
      <c r="M73" t="s">
        <v>22</v>
      </c>
      <c r="N73" t="s">
        <v>23</v>
      </c>
      <c r="O73" t="s">
        <v>22</v>
      </c>
      <c r="P73" t="s">
        <v>23</v>
      </c>
      <c r="Q73" t="s">
        <v>22</v>
      </c>
      <c r="R73" t="s">
        <v>23</v>
      </c>
      <c r="S73" t="s">
        <v>22</v>
      </c>
      <c r="T73" t="s">
        <v>23</v>
      </c>
      <c r="U73" t="s">
        <v>22</v>
      </c>
      <c r="V73" t="s">
        <v>23</v>
      </c>
      <c r="W73" t="s">
        <v>22</v>
      </c>
      <c r="X73" t="s">
        <v>23</v>
      </c>
    </row>
    <row r="74" spans="1:24" hidden="1">
      <c r="A74">
        <f>$A$23</f>
        <v>1</v>
      </c>
      <c r="B74">
        <v>15</v>
      </c>
      <c r="C74">
        <f>$B$23</f>
        <v>2</v>
      </c>
      <c r="D74">
        <v>15</v>
      </c>
      <c r="E74">
        <f>$C$23</f>
        <v>3</v>
      </c>
      <c r="F74">
        <v>15</v>
      </c>
      <c r="G74">
        <f>$D$23</f>
        <v>4</v>
      </c>
      <c r="H74">
        <v>15</v>
      </c>
      <c r="I74">
        <f>$E$23</f>
        <v>5</v>
      </c>
      <c r="J74">
        <v>15</v>
      </c>
      <c r="K74">
        <f>$F$23</f>
        <v>6</v>
      </c>
      <c r="L74">
        <v>15</v>
      </c>
      <c r="M74">
        <f>$G$23</f>
        <v>7</v>
      </c>
      <c r="N74">
        <v>15</v>
      </c>
      <c r="O74">
        <f>$H$23</f>
        <v>8</v>
      </c>
      <c r="P74">
        <v>15</v>
      </c>
      <c r="Q74">
        <f>$I$23</f>
        <v>9</v>
      </c>
      <c r="R74">
        <v>15</v>
      </c>
      <c r="S74">
        <f>$J$23</f>
        <v>10</v>
      </c>
      <c r="T74">
        <v>15</v>
      </c>
      <c r="U74">
        <f>$K$23</f>
        <v>11</v>
      </c>
      <c r="V74">
        <v>15</v>
      </c>
      <c r="W74">
        <f>$L$23</f>
        <v>12</v>
      </c>
      <c r="X74">
        <v>15</v>
      </c>
    </row>
    <row r="75" spans="1:24" hidden="1">
      <c r="A75" t="s">
        <v>22</v>
      </c>
      <c r="B75" t="s">
        <v>23</v>
      </c>
      <c r="C75" t="s">
        <v>22</v>
      </c>
      <c r="D75" t="s">
        <v>23</v>
      </c>
      <c r="E75" t="s">
        <v>22</v>
      </c>
      <c r="F75" t="s">
        <v>23</v>
      </c>
      <c r="G75" t="s">
        <v>22</v>
      </c>
      <c r="H75" t="s">
        <v>23</v>
      </c>
      <c r="I75" t="s">
        <v>22</v>
      </c>
      <c r="J75" t="s">
        <v>23</v>
      </c>
      <c r="K75" t="s">
        <v>22</v>
      </c>
      <c r="L75" t="s">
        <v>23</v>
      </c>
      <c r="M75" t="s">
        <v>22</v>
      </c>
      <c r="N75" t="s">
        <v>23</v>
      </c>
      <c r="O75" t="s">
        <v>22</v>
      </c>
      <c r="P75" t="s">
        <v>23</v>
      </c>
      <c r="Q75" t="s">
        <v>22</v>
      </c>
      <c r="R75" t="s">
        <v>23</v>
      </c>
      <c r="S75" t="s">
        <v>22</v>
      </c>
      <c r="T75" t="s">
        <v>23</v>
      </c>
      <c r="U75" t="s">
        <v>22</v>
      </c>
      <c r="V75" t="s">
        <v>23</v>
      </c>
      <c r="W75" t="s">
        <v>22</v>
      </c>
      <c r="X75" t="s">
        <v>23</v>
      </c>
    </row>
    <row r="76" spans="1:24" hidden="1">
      <c r="A76">
        <f>$A$23</f>
        <v>1</v>
      </c>
      <c r="B76">
        <v>16</v>
      </c>
      <c r="C76">
        <f>$B$23</f>
        <v>2</v>
      </c>
      <c r="D76">
        <v>16</v>
      </c>
      <c r="E76">
        <f>$C$23</f>
        <v>3</v>
      </c>
      <c r="F76">
        <v>16</v>
      </c>
      <c r="G76">
        <f>$D$23</f>
        <v>4</v>
      </c>
      <c r="H76">
        <v>16</v>
      </c>
      <c r="I76">
        <f>$E$23</f>
        <v>5</v>
      </c>
      <c r="J76">
        <v>16</v>
      </c>
      <c r="K76">
        <f>$F$23</f>
        <v>6</v>
      </c>
      <c r="L76">
        <v>16</v>
      </c>
      <c r="M76">
        <f>$G$23</f>
        <v>7</v>
      </c>
      <c r="N76">
        <v>16</v>
      </c>
      <c r="O76">
        <f>$H$23</f>
        <v>8</v>
      </c>
      <c r="P76">
        <v>16</v>
      </c>
      <c r="Q76">
        <f>$I$23</f>
        <v>9</v>
      </c>
      <c r="R76">
        <v>16</v>
      </c>
      <c r="S76">
        <f>$J$23</f>
        <v>10</v>
      </c>
      <c r="T76">
        <v>16</v>
      </c>
      <c r="U76">
        <f>$K$23</f>
        <v>11</v>
      </c>
      <c r="V76">
        <v>16</v>
      </c>
      <c r="W76">
        <f>$L$23</f>
        <v>12</v>
      </c>
      <c r="X76">
        <v>16</v>
      </c>
    </row>
    <row r="77" spans="1:24" hidden="1">
      <c r="A77" t="s">
        <v>22</v>
      </c>
      <c r="B77" t="s">
        <v>23</v>
      </c>
      <c r="C77" t="s">
        <v>22</v>
      </c>
      <c r="D77" t="s">
        <v>23</v>
      </c>
      <c r="E77" t="s">
        <v>22</v>
      </c>
      <c r="F77" t="s">
        <v>23</v>
      </c>
      <c r="G77" t="s">
        <v>22</v>
      </c>
      <c r="H77" t="s">
        <v>23</v>
      </c>
      <c r="I77" t="s">
        <v>22</v>
      </c>
      <c r="J77" t="s">
        <v>23</v>
      </c>
      <c r="K77" t="s">
        <v>22</v>
      </c>
      <c r="L77" t="s">
        <v>23</v>
      </c>
      <c r="M77" t="s">
        <v>22</v>
      </c>
      <c r="N77" t="s">
        <v>23</v>
      </c>
      <c r="O77" t="s">
        <v>22</v>
      </c>
      <c r="P77" t="s">
        <v>23</v>
      </c>
      <c r="Q77" t="s">
        <v>22</v>
      </c>
      <c r="R77" t="s">
        <v>23</v>
      </c>
      <c r="S77" t="s">
        <v>22</v>
      </c>
      <c r="T77" t="s">
        <v>23</v>
      </c>
      <c r="U77" t="s">
        <v>22</v>
      </c>
      <c r="V77" t="s">
        <v>23</v>
      </c>
      <c r="W77" t="s">
        <v>22</v>
      </c>
      <c r="X77" t="s">
        <v>23</v>
      </c>
    </row>
    <row r="78" spans="1:24" hidden="1">
      <c r="A78">
        <f>$A$23</f>
        <v>1</v>
      </c>
      <c r="B78">
        <v>17</v>
      </c>
      <c r="C78">
        <f>$B$23</f>
        <v>2</v>
      </c>
      <c r="D78">
        <v>17</v>
      </c>
      <c r="E78">
        <f>$C$23</f>
        <v>3</v>
      </c>
      <c r="F78">
        <v>17</v>
      </c>
      <c r="G78">
        <f>$D$23</f>
        <v>4</v>
      </c>
      <c r="H78">
        <v>17</v>
      </c>
      <c r="I78">
        <f>$E$23</f>
        <v>5</v>
      </c>
      <c r="J78">
        <v>17</v>
      </c>
      <c r="K78">
        <f>$F$23</f>
        <v>6</v>
      </c>
      <c r="L78">
        <v>17</v>
      </c>
      <c r="M78">
        <f>$G$23</f>
        <v>7</v>
      </c>
      <c r="N78">
        <v>17</v>
      </c>
      <c r="O78">
        <f>$H$23</f>
        <v>8</v>
      </c>
      <c r="P78">
        <v>17</v>
      </c>
      <c r="Q78">
        <f>$I$23</f>
        <v>9</v>
      </c>
      <c r="R78">
        <v>17</v>
      </c>
      <c r="S78">
        <f>$J$23</f>
        <v>10</v>
      </c>
      <c r="T78">
        <v>17</v>
      </c>
      <c r="U78">
        <f>$K$23</f>
        <v>11</v>
      </c>
      <c r="V78">
        <v>17</v>
      </c>
      <c r="W78">
        <f>$L$23</f>
        <v>12</v>
      </c>
      <c r="X78">
        <v>17</v>
      </c>
    </row>
    <row r="79" spans="1:24" hidden="1">
      <c r="A79" t="s">
        <v>22</v>
      </c>
      <c r="B79" t="s">
        <v>23</v>
      </c>
      <c r="C79" t="s">
        <v>22</v>
      </c>
      <c r="D79" t="s">
        <v>23</v>
      </c>
      <c r="E79" t="s">
        <v>22</v>
      </c>
      <c r="F79" t="s">
        <v>23</v>
      </c>
      <c r="G79" t="s">
        <v>22</v>
      </c>
      <c r="H79" t="s">
        <v>23</v>
      </c>
      <c r="I79" t="s">
        <v>22</v>
      </c>
      <c r="J79" t="s">
        <v>23</v>
      </c>
      <c r="K79" t="s">
        <v>22</v>
      </c>
      <c r="L79" t="s">
        <v>23</v>
      </c>
      <c r="M79" t="s">
        <v>22</v>
      </c>
      <c r="N79" t="s">
        <v>23</v>
      </c>
      <c r="O79" t="s">
        <v>22</v>
      </c>
      <c r="P79" t="s">
        <v>23</v>
      </c>
      <c r="Q79" t="s">
        <v>22</v>
      </c>
      <c r="R79" t="s">
        <v>23</v>
      </c>
      <c r="S79" t="s">
        <v>22</v>
      </c>
      <c r="T79" t="s">
        <v>23</v>
      </c>
      <c r="U79" t="s">
        <v>22</v>
      </c>
      <c r="V79" t="s">
        <v>23</v>
      </c>
      <c r="W79" t="s">
        <v>22</v>
      </c>
      <c r="X79" t="s">
        <v>23</v>
      </c>
    </row>
    <row r="80" spans="1:24" hidden="1">
      <c r="A80">
        <f>$A$23</f>
        <v>1</v>
      </c>
      <c r="B80">
        <v>18</v>
      </c>
      <c r="C80">
        <f>$B$23</f>
        <v>2</v>
      </c>
      <c r="D80">
        <v>18</v>
      </c>
      <c r="E80">
        <f>$C$23</f>
        <v>3</v>
      </c>
      <c r="F80">
        <v>18</v>
      </c>
      <c r="G80">
        <f>$D$23</f>
        <v>4</v>
      </c>
      <c r="H80">
        <v>18</v>
      </c>
      <c r="I80">
        <f>$E$23</f>
        <v>5</v>
      </c>
      <c r="J80">
        <v>18</v>
      </c>
      <c r="K80">
        <f>$F$23</f>
        <v>6</v>
      </c>
      <c r="L80">
        <v>18</v>
      </c>
      <c r="M80">
        <f>$G$23</f>
        <v>7</v>
      </c>
      <c r="N80">
        <v>18</v>
      </c>
      <c r="O80">
        <f>$H$23</f>
        <v>8</v>
      </c>
      <c r="P80">
        <v>18</v>
      </c>
      <c r="Q80">
        <f>$I$23</f>
        <v>9</v>
      </c>
      <c r="R80">
        <v>18</v>
      </c>
      <c r="S80">
        <f>$J$23</f>
        <v>10</v>
      </c>
      <c r="T80">
        <v>18</v>
      </c>
      <c r="U80">
        <f>$K$23</f>
        <v>11</v>
      </c>
      <c r="V80">
        <v>18</v>
      </c>
      <c r="W80">
        <f>$L$23</f>
        <v>12</v>
      </c>
      <c r="X80">
        <v>18</v>
      </c>
    </row>
    <row r="81" spans="1:24" hidden="1">
      <c r="A81" t="s">
        <v>22</v>
      </c>
      <c r="B81" t="s">
        <v>23</v>
      </c>
      <c r="C81" t="s">
        <v>22</v>
      </c>
      <c r="D81" t="s">
        <v>23</v>
      </c>
      <c r="E81" t="s">
        <v>22</v>
      </c>
      <c r="F81" t="s">
        <v>23</v>
      </c>
      <c r="G81" t="s">
        <v>22</v>
      </c>
      <c r="H81" t="s">
        <v>23</v>
      </c>
      <c r="I81" t="s">
        <v>22</v>
      </c>
      <c r="J81" t="s">
        <v>23</v>
      </c>
      <c r="K81" t="s">
        <v>22</v>
      </c>
      <c r="L81" t="s">
        <v>23</v>
      </c>
      <c r="M81" t="s">
        <v>22</v>
      </c>
      <c r="N81" t="s">
        <v>23</v>
      </c>
      <c r="O81" t="s">
        <v>22</v>
      </c>
      <c r="P81" t="s">
        <v>23</v>
      </c>
      <c r="Q81" t="s">
        <v>22</v>
      </c>
      <c r="R81" t="s">
        <v>23</v>
      </c>
      <c r="S81" t="s">
        <v>22</v>
      </c>
      <c r="T81" t="s">
        <v>23</v>
      </c>
      <c r="U81" t="s">
        <v>22</v>
      </c>
      <c r="V81" t="s">
        <v>23</v>
      </c>
      <c r="W81" t="s">
        <v>22</v>
      </c>
      <c r="X81" t="s">
        <v>23</v>
      </c>
    </row>
    <row r="82" spans="1:24" hidden="1">
      <c r="A82">
        <f>$A$23</f>
        <v>1</v>
      </c>
      <c r="B82">
        <v>19</v>
      </c>
      <c r="C82">
        <f>$B$23</f>
        <v>2</v>
      </c>
      <c r="D82">
        <v>19</v>
      </c>
      <c r="E82">
        <f>$C$23</f>
        <v>3</v>
      </c>
      <c r="F82">
        <v>19</v>
      </c>
      <c r="G82">
        <f>$D$23</f>
        <v>4</v>
      </c>
      <c r="H82">
        <v>19</v>
      </c>
      <c r="I82">
        <f>$E$23</f>
        <v>5</v>
      </c>
      <c r="J82">
        <v>19</v>
      </c>
      <c r="K82">
        <f>$F$23</f>
        <v>6</v>
      </c>
      <c r="L82">
        <v>19</v>
      </c>
      <c r="M82">
        <f>$G$23</f>
        <v>7</v>
      </c>
      <c r="N82">
        <v>19</v>
      </c>
      <c r="O82">
        <f>$H$23</f>
        <v>8</v>
      </c>
      <c r="P82">
        <v>19</v>
      </c>
      <c r="Q82">
        <f>$I$23</f>
        <v>9</v>
      </c>
      <c r="R82">
        <v>19</v>
      </c>
      <c r="S82">
        <f>$J$23</f>
        <v>10</v>
      </c>
      <c r="T82">
        <v>19</v>
      </c>
      <c r="U82">
        <f>$K$23</f>
        <v>11</v>
      </c>
      <c r="V82">
        <v>19</v>
      </c>
      <c r="W82">
        <f>$L$23</f>
        <v>12</v>
      </c>
      <c r="X82">
        <v>19</v>
      </c>
    </row>
    <row r="83" spans="1:24" hidden="1">
      <c r="A83" t="s">
        <v>22</v>
      </c>
      <c r="B83" t="s">
        <v>23</v>
      </c>
      <c r="C83" t="s">
        <v>22</v>
      </c>
      <c r="D83" t="s">
        <v>23</v>
      </c>
      <c r="E83" t="s">
        <v>22</v>
      </c>
      <c r="F83" t="s">
        <v>23</v>
      </c>
      <c r="G83" t="s">
        <v>22</v>
      </c>
      <c r="H83" t="s">
        <v>23</v>
      </c>
      <c r="I83" t="s">
        <v>22</v>
      </c>
      <c r="J83" t="s">
        <v>23</v>
      </c>
      <c r="K83" t="s">
        <v>22</v>
      </c>
      <c r="L83" t="s">
        <v>23</v>
      </c>
      <c r="M83" t="s">
        <v>22</v>
      </c>
      <c r="N83" t="s">
        <v>23</v>
      </c>
      <c r="O83" t="s">
        <v>22</v>
      </c>
      <c r="P83" t="s">
        <v>23</v>
      </c>
      <c r="Q83" t="s">
        <v>22</v>
      </c>
      <c r="R83" t="s">
        <v>23</v>
      </c>
      <c r="S83" t="s">
        <v>22</v>
      </c>
      <c r="T83" t="s">
        <v>23</v>
      </c>
      <c r="U83" t="s">
        <v>22</v>
      </c>
      <c r="V83" t="s">
        <v>23</v>
      </c>
      <c r="W83" t="s">
        <v>22</v>
      </c>
      <c r="X83" t="s">
        <v>23</v>
      </c>
    </row>
    <row r="84" spans="1:24" hidden="1">
      <c r="A84">
        <f>$A$23</f>
        <v>1</v>
      </c>
      <c r="B84">
        <v>20</v>
      </c>
      <c r="C84">
        <f>$B$23</f>
        <v>2</v>
      </c>
      <c r="D84">
        <v>20</v>
      </c>
      <c r="E84">
        <f>$C$23</f>
        <v>3</v>
      </c>
      <c r="F84">
        <v>20</v>
      </c>
      <c r="G84">
        <f>$D$23</f>
        <v>4</v>
      </c>
      <c r="H84">
        <v>20</v>
      </c>
      <c r="I84">
        <f>$E$23</f>
        <v>5</v>
      </c>
      <c r="J84">
        <v>20</v>
      </c>
      <c r="K84">
        <f>$F$23</f>
        <v>6</v>
      </c>
      <c r="L84">
        <v>20</v>
      </c>
      <c r="M84">
        <f>$G$23</f>
        <v>7</v>
      </c>
      <c r="N84">
        <v>20</v>
      </c>
      <c r="O84">
        <f>$H$23</f>
        <v>8</v>
      </c>
      <c r="P84">
        <v>20</v>
      </c>
      <c r="Q84">
        <f>$I$23</f>
        <v>9</v>
      </c>
      <c r="R84">
        <v>20</v>
      </c>
      <c r="S84">
        <f>$J$23</f>
        <v>10</v>
      </c>
      <c r="T84">
        <v>20</v>
      </c>
      <c r="U84">
        <f>$K$23</f>
        <v>11</v>
      </c>
      <c r="V84">
        <v>20</v>
      </c>
      <c r="W84">
        <f>$L$23</f>
        <v>12</v>
      </c>
      <c r="X84">
        <v>20</v>
      </c>
    </row>
    <row r="85" spans="1:24" hidden="1">
      <c r="A85" t="s">
        <v>22</v>
      </c>
      <c r="B85" t="s">
        <v>23</v>
      </c>
      <c r="C85" t="s">
        <v>22</v>
      </c>
      <c r="D85" t="s">
        <v>23</v>
      </c>
      <c r="E85" t="s">
        <v>22</v>
      </c>
      <c r="F85" t="s">
        <v>23</v>
      </c>
      <c r="G85" t="s">
        <v>22</v>
      </c>
      <c r="H85" t="s">
        <v>23</v>
      </c>
      <c r="I85" t="s">
        <v>22</v>
      </c>
      <c r="J85" t="s">
        <v>23</v>
      </c>
      <c r="K85" t="s">
        <v>22</v>
      </c>
      <c r="L85" t="s">
        <v>23</v>
      </c>
      <c r="M85" t="s">
        <v>22</v>
      </c>
      <c r="N85" t="s">
        <v>23</v>
      </c>
      <c r="O85" t="s">
        <v>22</v>
      </c>
      <c r="P85" t="s">
        <v>23</v>
      </c>
      <c r="Q85" t="s">
        <v>22</v>
      </c>
      <c r="R85" t="s">
        <v>23</v>
      </c>
      <c r="S85" t="s">
        <v>22</v>
      </c>
      <c r="T85" t="s">
        <v>23</v>
      </c>
      <c r="U85" t="s">
        <v>22</v>
      </c>
      <c r="V85" t="s">
        <v>23</v>
      </c>
      <c r="W85" t="s">
        <v>22</v>
      </c>
      <c r="X85" t="s">
        <v>23</v>
      </c>
    </row>
    <row r="86" spans="1:24" hidden="1">
      <c r="A86">
        <f>$A$23</f>
        <v>1</v>
      </c>
      <c r="B86">
        <v>21</v>
      </c>
      <c r="C86">
        <f>$B$23</f>
        <v>2</v>
      </c>
      <c r="D86">
        <v>21</v>
      </c>
      <c r="E86">
        <f>$C$23</f>
        <v>3</v>
      </c>
      <c r="F86">
        <v>21</v>
      </c>
      <c r="G86">
        <f>$D$23</f>
        <v>4</v>
      </c>
      <c r="H86">
        <v>21</v>
      </c>
      <c r="I86">
        <f>$E$23</f>
        <v>5</v>
      </c>
      <c r="J86">
        <v>21</v>
      </c>
      <c r="K86">
        <f>$F$23</f>
        <v>6</v>
      </c>
      <c r="L86">
        <v>21</v>
      </c>
      <c r="M86">
        <f>$G$23</f>
        <v>7</v>
      </c>
      <c r="N86">
        <v>21</v>
      </c>
      <c r="O86">
        <f>$H$23</f>
        <v>8</v>
      </c>
      <c r="P86">
        <v>21</v>
      </c>
      <c r="Q86">
        <f>$I$23</f>
        <v>9</v>
      </c>
      <c r="R86">
        <v>21</v>
      </c>
      <c r="S86">
        <f>$J$23</f>
        <v>10</v>
      </c>
      <c r="T86">
        <v>21</v>
      </c>
      <c r="U86">
        <f>$K$23</f>
        <v>11</v>
      </c>
      <c r="V86">
        <v>21</v>
      </c>
      <c r="W86">
        <f>$L$23</f>
        <v>12</v>
      </c>
      <c r="X86">
        <v>21</v>
      </c>
    </row>
    <row r="87" spans="1:24" hidden="1">
      <c r="A87" t="s">
        <v>22</v>
      </c>
      <c r="B87" t="s">
        <v>23</v>
      </c>
      <c r="C87" t="s">
        <v>22</v>
      </c>
      <c r="D87" t="s">
        <v>23</v>
      </c>
      <c r="E87" t="s">
        <v>22</v>
      </c>
      <c r="F87" t="s">
        <v>23</v>
      </c>
      <c r="G87" t="s">
        <v>22</v>
      </c>
      <c r="H87" t="s">
        <v>23</v>
      </c>
      <c r="I87" t="s">
        <v>22</v>
      </c>
      <c r="J87" t="s">
        <v>23</v>
      </c>
      <c r="K87" t="s">
        <v>22</v>
      </c>
      <c r="L87" t="s">
        <v>23</v>
      </c>
      <c r="M87" t="s">
        <v>22</v>
      </c>
      <c r="N87" t="s">
        <v>23</v>
      </c>
      <c r="O87" t="s">
        <v>22</v>
      </c>
      <c r="P87" t="s">
        <v>23</v>
      </c>
      <c r="Q87" t="s">
        <v>22</v>
      </c>
      <c r="R87" t="s">
        <v>23</v>
      </c>
      <c r="S87" t="s">
        <v>22</v>
      </c>
      <c r="T87" t="s">
        <v>23</v>
      </c>
      <c r="U87" t="s">
        <v>22</v>
      </c>
      <c r="V87" t="s">
        <v>23</v>
      </c>
      <c r="W87" t="s">
        <v>22</v>
      </c>
      <c r="X87" t="s">
        <v>23</v>
      </c>
    </row>
    <row r="88" spans="1:24" hidden="1">
      <c r="A88">
        <f>$A$23</f>
        <v>1</v>
      </c>
      <c r="B88">
        <v>22</v>
      </c>
      <c r="C88">
        <f>$B$23</f>
        <v>2</v>
      </c>
      <c r="D88">
        <v>22</v>
      </c>
      <c r="E88">
        <f>$C$23</f>
        <v>3</v>
      </c>
      <c r="F88">
        <v>22</v>
      </c>
      <c r="G88">
        <f>$D$23</f>
        <v>4</v>
      </c>
      <c r="H88">
        <v>22</v>
      </c>
      <c r="I88">
        <f>$E$23</f>
        <v>5</v>
      </c>
      <c r="J88">
        <v>22</v>
      </c>
      <c r="K88">
        <f>$F$23</f>
        <v>6</v>
      </c>
      <c r="L88">
        <v>22</v>
      </c>
      <c r="M88">
        <f>$G$23</f>
        <v>7</v>
      </c>
      <c r="N88">
        <v>22</v>
      </c>
      <c r="O88">
        <f>$H$23</f>
        <v>8</v>
      </c>
      <c r="P88">
        <v>22</v>
      </c>
      <c r="Q88">
        <f>$I$23</f>
        <v>9</v>
      </c>
      <c r="R88">
        <v>22</v>
      </c>
      <c r="S88">
        <f>$J$23</f>
        <v>10</v>
      </c>
      <c r="T88">
        <v>22</v>
      </c>
      <c r="U88">
        <f>$K$23</f>
        <v>11</v>
      </c>
      <c r="V88">
        <v>22</v>
      </c>
      <c r="W88">
        <f>$L$23</f>
        <v>12</v>
      </c>
      <c r="X88">
        <v>22</v>
      </c>
    </row>
    <row r="89" spans="1:24" hidden="1">
      <c r="A89" t="s">
        <v>22</v>
      </c>
      <c r="B89" t="s">
        <v>23</v>
      </c>
      <c r="C89" t="s">
        <v>22</v>
      </c>
      <c r="D89" t="s">
        <v>23</v>
      </c>
      <c r="E89" t="s">
        <v>22</v>
      </c>
      <c r="F89" t="s">
        <v>23</v>
      </c>
      <c r="G89" t="s">
        <v>22</v>
      </c>
      <c r="H89" t="s">
        <v>23</v>
      </c>
      <c r="I89" t="s">
        <v>22</v>
      </c>
      <c r="J89" t="s">
        <v>23</v>
      </c>
      <c r="K89" t="s">
        <v>22</v>
      </c>
      <c r="L89" t="s">
        <v>23</v>
      </c>
      <c r="M89" t="s">
        <v>22</v>
      </c>
      <c r="N89" t="s">
        <v>23</v>
      </c>
      <c r="O89" t="s">
        <v>22</v>
      </c>
      <c r="P89" t="s">
        <v>23</v>
      </c>
      <c r="Q89" t="s">
        <v>22</v>
      </c>
      <c r="R89" t="s">
        <v>23</v>
      </c>
      <c r="S89" t="s">
        <v>22</v>
      </c>
      <c r="T89" t="s">
        <v>23</v>
      </c>
      <c r="U89" t="s">
        <v>22</v>
      </c>
      <c r="V89" t="s">
        <v>23</v>
      </c>
      <c r="W89" t="s">
        <v>22</v>
      </c>
      <c r="X89" t="s">
        <v>23</v>
      </c>
    </row>
    <row r="90" spans="1:24" hidden="1">
      <c r="A90">
        <f>$A$23</f>
        <v>1</v>
      </c>
      <c r="B90">
        <v>23</v>
      </c>
      <c r="C90">
        <f>$B$23</f>
        <v>2</v>
      </c>
      <c r="D90">
        <v>23</v>
      </c>
      <c r="E90">
        <f>$C$23</f>
        <v>3</v>
      </c>
      <c r="F90">
        <v>23</v>
      </c>
      <c r="G90">
        <f>$D$23</f>
        <v>4</v>
      </c>
      <c r="H90">
        <v>23</v>
      </c>
      <c r="I90">
        <f>$E$23</f>
        <v>5</v>
      </c>
      <c r="J90">
        <v>23</v>
      </c>
      <c r="K90">
        <f>$F$23</f>
        <v>6</v>
      </c>
      <c r="L90">
        <v>23</v>
      </c>
      <c r="M90">
        <f>$G$23</f>
        <v>7</v>
      </c>
      <c r="N90">
        <v>23</v>
      </c>
      <c r="O90">
        <f>$H$23</f>
        <v>8</v>
      </c>
      <c r="P90">
        <v>23</v>
      </c>
      <c r="Q90">
        <f>$I$23</f>
        <v>9</v>
      </c>
      <c r="R90">
        <v>23</v>
      </c>
      <c r="S90">
        <f>$J$23</f>
        <v>10</v>
      </c>
      <c r="T90">
        <v>23</v>
      </c>
      <c r="U90">
        <f>$K$23</f>
        <v>11</v>
      </c>
      <c r="V90">
        <v>23</v>
      </c>
      <c r="W90">
        <f>$L$23</f>
        <v>12</v>
      </c>
      <c r="X90">
        <v>23</v>
      </c>
    </row>
    <row r="91" spans="1:24" hidden="1">
      <c r="A91" t="s">
        <v>22</v>
      </c>
      <c r="B91" t="s">
        <v>23</v>
      </c>
      <c r="C91" t="s">
        <v>22</v>
      </c>
      <c r="D91" t="s">
        <v>23</v>
      </c>
      <c r="E91" t="s">
        <v>22</v>
      </c>
      <c r="F91" t="s">
        <v>23</v>
      </c>
      <c r="G91" t="s">
        <v>22</v>
      </c>
      <c r="H91" t="s">
        <v>23</v>
      </c>
      <c r="I91" t="s">
        <v>22</v>
      </c>
      <c r="J91" t="s">
        <v>23</v>
      </c>
      <c r="K91" t="s">
        <v>22</v>
      </c>
      <c r="L91" t="s">
        <v>23</v>
      </c>
      <c r="M91" t="s">
        <v>22</v>
      </c>
      <c r="N91" t="s">
        <v>23</v>
      </c>
      <c r="O91" t="s">
        <v>22</v>
      </c>
      <c r="P91" t="s">
        <v>23</v>
      </c>
      <c r="Q91" t="s">
        <v>22</v>
      </c>
      <c r="R91" t="s">
        <v>23</v>
      </c>
      <c r="S91" t="s">
        <v>22</v>
      </c>
      <c r="T91" t="s">
        <v>23</v>
      </c>
      <c r="U91" t="s">
        <v>22</v>
      </c>
      <c r="V91" t="s">
        <v>23</v>
      </c>
      <c r="W91" t="s">
        <v>22</v>
      </c>
      <c r="X91" t="s">
        <v>23</v>
      </c>
    </row>
    <row r="92" spans="1:24" hidden="1">
      <c r="A92">
        <f>$A$23</f>
        <v>1</v>
      </c>
      <c r="B92">
        <v>24</v>
      </c>
      <c r="C92">
        <f>$B$23</f>
        <v>2</v>
      </c>
      <c r="D92">
        <v>24</v>
      </c>
      <c r="E92">
        <f>$C$23</f>
        <v>3</v>
      </c>
      <c r="F92">
        <v>24</v>
      </c>
      <c r="G92">
        <f>$D$23</f>
        <v>4</v>
      </c>
      <c r="H92">
        <v>24</v>
      </c>
      <c r="I92">
        <f>$E$23</f>
        <v>5</v>
      </c>
      <c r="J92">
        <v>24</v>
      </c>
      <c r="K92">
        <f>$F$23</f>
        <v>6</v>
      </c>
      <c r="L92">
        <v>24</v>
      </c>
      <c r="M92">
        <f>$G$23</f>
        <v>7</v>
      </c>
      <c r="N92">
        <v>24</v>
      </c>
      <c r="O92">
        <f>$H$23</f>
        <v>8</v>
      </c>
      <c r="P92">
        <v>24</v>
      </c>
      <c r="Q92">
        <f>$I$23</f>
        <v>9</v>
      </c>
      <c r="R92">
        <v>24</v>
      </c>
      <c r="S92">
        <f>$J$23</f>
        <v>10</v>
      </c>
      <c r="T92">
        <v>24</v>
      </c>
      <c r="U92">
        <f>$K$23</f>
        <v>11</v>
      </c>
      <c r="V92">
        <v>24</v>
      </c>
      <c r="W92">
        <f>$L$23</f>
        <v>12</v>
      </c>
      <c r="X92">
        <v>24</v>
      </c>
    </row>
    <row r="93" spans="1:24" hidden="1">
      <c r="A93" t="s">
        <v>22</v>
      </c>
      <c r="B93" t="s">
        <v>23</v>
      </c>
      <c r="C93" t="s">
        <v>22</v>
      </c>
      <c r="D93" t="s">
        <v>23</v>
      </c>
      <c r="E93" t="s">
        <v>22</v>
      </c>
      <c r="F93" t="s">
        <v>23</v>
      </c>
      <c r="G93" t="s">
        <v>22</v>
      </c>
      <c r="H93" t="s">
        <v>23</v>
      </c>
      <c r="I93" t="s">
        <v>22</v>
      </c>
      <c r="J93" t="s">
        <v>23</v>
      </c>
      <c r="K93" t="s">
        <v>22</v>
      </c>
      <c r="L93" t="s">
        <v>23</v>
      </c>
      <c r="M93" t="s">
        <v>22</v>
      </c>
      <c r="N93" t="s">
        <v>23</v>
      </c>
      <c r="O93" t="s">
        <v>22</v>
      </c>
      <c r="P93" t="s">
        <v>23</v>
      </c>
      <c r="Q93" t="s">
        <v>22</v>
      </c>
      <c r="R93" t="s">
        <v>23</v>
      </c>
      <c r="S93" t="s">
        <v>22</v>
      </c>
      <c r="T93" t="s">
        <v>23</v>
      </c>
      <c r="U93" t="s">
        <v>22</v>
      </c>
      <c r="V93" t="s">
        <v>23</v>
      </c>
      <c r="W93" t="s">
        <v>22</v>
      </c>
      <c r="X93" t="s">
        <v>23</v>
      </c>
    </row>
    <row r="94" spans="1:24" hidden="1">
      <c r="A94">
        <f>$A$23</f>
        <v>1</v>
      </c>
      <c r="B94">
        <v>25</v>
      </c>
      <c r="C94">
        <f>$B$23</f>
        <v>2</v>
      </c>
      <c r="D94">
        <v>25</v>
      </c>
      <c r="E94">
        <f>$C$23</f>
        <v>3</v>
      </c>
      <c r="F94">
        <v>25</v>
      </c>
      <c r="G94">
        <f>$D$23</f>
        <v>4</v>
      </c>
      <c r="H94">
        <v>25</v>
      </c>
      <c r="I94">
        <f>$E$23</f>
        <v>5</v>
      </c>
      <c r="J94">
        <v>25</v>
      </c>
      <c r="K94">
        <f>$F$23</f>
        <v>6</v>
      </c>
      <c r="L94">
        <v>25</v>
      </c>
      <c r="M94">
        <f>$G$23</f>
        <v>7</v>
      </c>
      <c r="N94">
        <v>25</v>
      </c>
      <c r="O94">
        <f>$H$23</f>
        <v>8</v>
      </c>
      <c r="P94">
        <v>25</v>
      </c>
      <c r="Q94">
        <f>$I$23</f>
        <v>9</v>
      </c>
      <c r="R94">
        <v>25</v>
      </c>
      <c r="S94">
        <f>$J$23</f>
        <v>10</v>
      </c>
      <c r="T94">
        <v>25</v>
      </c>
      <c r="U94">
        <f>$K$23</f>
        <v>11</v>
      </c>
      <c r="V94">
        <v>25</v>
      </c>
      <c r="W94">
        <f>$L$23</f>
        <v>12</v>
      </c>
      <c r="X94">
        <v>25</v>
      </c>
    </row>
    <row r="95" spans="1:24" hidden="1">
      <c r="A95" t="s">
        <v>22</v>
      </c>
      <c r="B95" t="s">
        <v>23</v>
      </c>
      <c r="C95" t="s">
        <v>22</v>
      </c>
      <c r="D95" t="s">
        <v>23</v>
      </c>
      <c r="E95" t="s">
        <v>22</v>
      </c>
      <c r="F95" t="s">
        <v>23</v>
      </c>
      <c r="G95" t="s">
        <v>22</v>
      </c>
      <c r="H95" t="s">
        <v>23</v>
      </c>
      <c r="I95" t="s">
        <v>22</v>
      </c>
      <c r="J95" t="s">
        <v>23</v>
      </c>
      <c r="K95" t="s">
        <v>22</v>
      </c>
      <c r="L95" t="s">
        <v>23</v>
      </c>
      <c r="M95" t="s">
        <v>22</v>
      </c>
      <c r="N95" t="s">
        <v>23</v>
      </c>
      <c r="O95" t="s">
        <v>22</v>
      </c>
      <c r="P95" t="s">
        <v>23</v>
      </c>
      <c r="Q95" t="s">
        <v>22</v>
      </c>
      <c r="R95" t="s">
        <v>23</v>
      </c>
      <c r="S95" t="s">
        <v>22</v>
      </c>
      <c r="T95" t="s">
        <v>23</v>
      </c>
      <c r="U95" t="s">
        <v>22</v>
      </c>
      <c r="V95" t="s">
        <v>23</v>
      </c>
      <c r="W95" t="s">
        <v>22</v>
      </c>
      <c r="X95" t="s">
        <v>23</v>
      </c>
    </row>
    <row r="96" spans="1:24" hidden="1">
      <c r="A96">
        <f>$A$23</f>
        <v>1</v>
      </c>
      <c r="B96">
        <v>26</v>
      </c>
      <c r="C96">
        <f>$B$23</f>
        <v>2</v>
      </c>
      <c r="D96">
        <v>26</v>
      </c>
      <c r="E96">
        <f>$C$23</f>
        <v>3</v>
      </c>
      <c r="F96">
        <v>26</v>
      </c>
      <c r="G96">
        <f>$D$23</f>
        <v>4</v>
      </c>
      <c r="H96">
        <v>26</v>
      </c>
      <c r="I96">
        <f>$E$23</f>
        <v>5</v>
      </c>
      <c r="J96">
        <v>26</v>
      </c>
      <c r="K96">
        <f>$F$23</f>
        <v>6</v>
      </c>
      <c r="L96">
        <v>26</v>
      </c>
      <c r="M96">
        <f>$G$23</f>
        <v>7</v>
      </c>
      <c r="N96">
        <v>26</v>
      </c>
      <c r="O96">
        <f>$H$23</f>
        <v>8</v>
      </c>
      <c r="P96">
        <v>26</v>
      </c>
      <c r="Q96">
        <f>$I$23</f>
        <v>9</v>
      </c>
      <c r="R96">
        <v>26</v>
      </c>
      <c r="S96">
        <f>$J$23</f>
        <v>10</v>
      </c>
      <c r="T96">
        <v>26</v>
      </c>
      <c r="U96">
        <f>$K$23</f>
        <v>11</v>
      </c>
      <c r="V96">
        <v>26</v>
      </c>
      <c r="W96">
        <f>$L$23</f>
        <v>12</v>
      </c>
      <c r="X96">
        <v>26</v>
      </c>
    </row>
    <row r="97" spans="1:24" hidden="1">
      <c r="A97" t="s">
        <v>22</v>
      </c>
      <c r="B97" t="s">
        <v>23</v>
      </c>
      <c r="C97" t="s">
        <v>22</v>
      </c>
      <c r="D97" t="s">
        <v>23</v>
      </c>
      <c r="E97" t="s">
        <v>22</v>
      </c>
      <c r="F97" t="s">
        <v>23</v>
      </c>
      <c r="G97" t="s">
        <v>22</v>
      </c>
      <c r="H97" t="s">
        <v>23</v>
      </c>
      <c r="I97" t="s">
        <v>22</v>
      </c>
      <c r="J97" t="s">
        <v>23</v>
      </c>
      <c r="K97" t="s">
        <v>22</v>
      </c>
      <c r="L97" t="s">
        <v>23</v>
      </c>
      <c r="M97" t="s">
        <v>22</v>
      </c>
      <c r="N97" t="s">
        <v>23</v>
      </c>
      <c r="O97" t="s">
        <v>22</v>
      </c>
      <c r="P97" t="s">
        <v>23</v>
      </c>
      <c r="Q97" t="s">
        <v>22</v>
      </c>
      <c r="R97" t="s">
        <v>23</v>
      </c>
      <c r="S97" t="s">
        <v>22</v>
      </c>
      <c r="T97" t="s">
        <v>23</v>
      </c>
      <c r="U97" t="s">
        <v>22</v>
      </c>
      <c r="V97" t="s">
        <v>23</v>
      </c>
      <c r="W97" t="s">
        <v>22</v>
      </c>
      <c r="X97" t="s">
        <v>23</v>
      </c>
    </row>
    <row r="98" spans="1:24" hidden="1">
      <c r="A98">
        <f>$A$23</f>
        <v>1</v>
      </c>
      <c r="B98">
        <v>27</v>
      </c>
      <c r="C98">
        <f>$B$23</f>
        <v>2</v>
      </c>
      <c r="D98">
        <v>27</v>
      </c>
      <c r="E98">
        <f>$C$23</f>
        <v>3</v>
      </c>
      <c r="F98">
        <v>27</v>
      </c>
      <c r="G98">
        <f>$D$23</f>
        <v>4</v>
      </c>
      <c r="H98">
        <v>27</v>
      </c>
      <c r="I98">
        <f>$E$23</f>
        <v>5</v>
      </c>
      <c r="J98">
        <v>27</v>
      </c>
      <c r="K98">
        <f>$F$23</f>
        <v>6</v>
      </c>
      <c r="L98">
        <v>27</v>
      </c>
      <c r="M98">
        <f>$G$23</f>
        <v>7</v>
      </c>
      <c r="N98">
        <v>27</v>
      </c>
      <c r="O98">
        <f>$H$23</f>
        <v>8</v>
      </c>
      <c r="P98">
        <v>27</v>
      </c>
      <c r="Q98">
        <f>$I$23</f>
        <v>9</v>
      </c>
      <c r="R98">
        <v>27</v>
      </c>
      <c r="S98">
        <f>$J$23</f>
        <v>10</v>
      </c>
      <c r="T98">
        <v>27</v>
      </c>
      <c r="U98">
        <f>$K$23</f>
        <v>11</v>
      </c>
      <c r="V98">
        <v>27</v>
      </c>
      <c r="W98">
        <f>$L$23</f>
        <v>12</v>
      </c>
      <c r="X98">
        <v>27</v>
      </c>
    </row>
  </sheetData>
  <phoneticPr fontId="1"/>
  <dataValidations count="1">
    <dataValidation type="list" allowBlank="1" showInputMessage="1" showErrorMessage="1" sqref="C17">
      <formula1>$A$1:$A$2</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L36"/>
  <sheetViews>
    <sheetView zoomScale="85" zoomScaleNormal="85" workbookViewId="0">
      <selection sqref="A1:D1"/>
    </sheetView>
  </sheetViews>
  <sheetFormatPr defaultRowHeight="13.5"/>
  <cols>
    <col min="2" max="2" width="15" bestFit="1" customWidth="1"/>
  </cols>
  <sheetData>
    <row r="1" spans="1:12" ht="19.5" thickBot="1">
      <c r="A1" s="69" t="s">
        <v>4</v>
      </c>
      <c r="B1" s="69"/>
      <c r="C1" s="69"/>
      <c r="D1" s="69"/>
      <c r="E1" s="70"/>
      <c r="F1" s="70"/>
      <c r="G1" s="70"/>
      <c r="H1" s="70"/>
      <c r="I1" s="70"/>
      <c r="J1" s="70"/>
    </row>
    <row r="2" spans="1:12" ht="15" thickTop="1" thickBot="1">
      <c r="B2" s="64" t="s">
        <v>4</v>
      </c>
      <c r="C2" s="65" t="s">
        <v>5</v>
      </c>
      <c r="D2" s="48"/>
    </row>
    <row r="3" spans="1:12" ht="18.75">
      <c r="B3" s="62" t="s">
        <v>49</v>
      </c>
      <c r="C3" s="66">
        <v>101</v>
      </c>
      <c r="D3" s="43"/>
      <c r="J3" s="61"/>
      <c r="K3" s="61"/>
      <c r="L3" s="61"/>
    </row>
    <row r="4" spans="1:12" ht="18.75">
      <c r="B4" s="62" t="s">
        <v>50</v>
      </c>
      <c r="C4" s="66">
        <v>102</v>
      </c>
      <c r="D4" s="43"/>
      <c r="E4" s="60"/>
      <c r="G4" s="61"/>
      <c r="H4" s="61"/>
      <c r="I4" s="61"/>
      <c r="J4" s="61"/>
      <c r="K4" s="61"/>
      <c r="L4" s="61"/>
    </row>
    <row r="5" spans="1:12" ht="18.75">
      <c r="B5" s="62" t="s">
        <v>51</v>
      </c>
      <c r="C5" s="66">
        <v>103</v>
      </c>
      <c r="D5" s="43"/>
      <c r="E5" s="60"/>
      <c r="F5" s="61"/>
      <c r="G5" s="61"/>
      <c r="H5" s="61"/>
      <c r="I5" s="61"/>
      <c r="J5" s="61"/>
      <c r="K5" s="61"/>
      <c r="L5" s="61"/>
    </row>
    <row r="6" spans="1:12" ht="18.75">
      <c r="B6" s="62" t="s">
        <v>52</v>
      </c>
      <c r="C6" s="66">
        <v>104</v>
      </c>
      <c r="D6" s="43"/>
      <c r="E6" s="60"/>
      <c r="F6" s="61"/>
      <c r="G6" s="61"/>
      <c r="H6" s="61"/>
      <c r="I6" s="61"/>
      <c r="J6" s="61"/>
      <c r="K6" s="61"/>
      <c r="L6" s="61"/>
    </row>
    <row r="7" spans="1:12" ht="18.75">
      <c r="B7" s="62" t="s">
        <v>53</v>
      </c>
      <c r="C7" s="66">
        <v>105</v>
      </c>
      <c r="D7" s="43"/>
      <c r="E7" s="60"/>
      <c r="F7" s="61"/>
      <c r="G7" s="61"/>
      <c r="H7" s="61"/>
      <c r="I7" s="61"/>
      <c r="J7" s="61"/>
      <c r="K7" s="61"/>
      <c r="L7" s="61"/>
    </row>
    <row r="8" spans="1:12" ht="18.75">
      <c r="B8" s="62" t="s">
        <v>54</v>
      </c>
      <c r="C8" s="66">
        <v>106</v>
      </c>
      <c r="D8" s="43"/>
      <c r="E8" s="60"/>
      <c r="F8" s="61"/>
      <c r="G8" s="61"/>
      <c r="H8" s="61"/>
      <c r="I8" s="61"/>
      <c r="J8" s="61"/>
      <c r="K8" s="61"/>
      <c r="L8" s="61"/>
    </row>
    <row r="9" spans="1:12" ht="18.75">
      <c r="B9" s="62" t="s">
        <v>55</v>
      </c>
      <c r="C9" s="66">
        <v>107</v>
      </c>
      <c r="D9" s="43"/>
      <c r="E9" s="60"/>
      <c r="F9" s="61"/>
      <c r="G9" s="61"/>
      <c r="H9" s="61"/>
      <c r="I9" s="61"/>
      <c r="J9" s="61"/>
      <c r="K9" s="61"/>
      <c r="L9" s="61"/>
    </row>
    <row r="10" spans="1:12" ht="18.75">
      <c r="B10" s="49"/>
      <c r="C10" s="66"/>
      <c r="D10" s="43"/>
      <c r="E10" s="60"/>
      <c r="F10" s="61"/>
      <c r="G10" s="61"/>
      <c r="H10" s="61"/>
      <c r="I10" s="61"/>
      <c r="J10" s="61"/>
      <c r="K10" s="61"/>
      <c r="L10" s="61"/>
    </row>
    <row r="11" spans="1:12" ht="18.75">
      <c r="B11" s="62" t="s">
        <v>56</v>
      </c>
      <c r="C11" s="67">
        <v>1</v>
      </c>
      <c r="D11" s="43"/>
      <c r="E11" s="60"/>
      <c r="F11" s="61"/>
      <c r="G11" s="61"/>
      <c r="H11" s="61"/>
      <c r="I11" s="61"/>
      <c r="J11" s="61"/>
      <c r="K11" s="61"/>
      <c r="L11" s="61"/>
    </row>
    <row r="12" spans="1:12" ht="18.75">
      <c r="B12" s="62" t="s">
        <v>57</v>
      </c>
      <c r="C12" s="67">
        <v>2</v>
      </c>
      <c r="D12" s="43"/>
      <c r="E12" s="60"/>
      <c r="F12" s="61"/>
      <c r="G12" s="61"/>
      <c r="H12" s="61"/>
      <c r="I12" s="61"/>
      <c r="J12" s="61"/>
      <c r="K12" s="61"/>
      <c r="L12" s="61"/>
    </row>
    <row r="13" spans="1:12" ht="18.75">
      <c r="B13" s="62" t="s">
        <v>58</v>
      </c>
      <c r="C13" s="67">
        <v>3</v>
      </c>
      <c r="D13" s="43"/>
      <c r="E13" s="60"/>
      <c r="F13" s="61"/>
      <c r="G13" s="61"/>
      <c r="H13" s="61"/>
      <c r="I13" s="61"/>
      <c r="J13" s="61"/>
      <c r="K13" s="61"/>
      <c r="L13" s="61"/>
    </row>
    <row r="14" spans="1:12" ht="18.75">
      <c r="B14" s="62" t="s">
        <v>59</v>
      </c>
      <c r="C14" s="67">
        <v>4</v>
      </c>
      <c r="D14" s="43"/>
      <c r="E14" s="60"/>
      <c r="F14" s="61"/>
      <c r="G14" s="61"/>
      <c r="H14" s="61"/>
      <c r="I14" s="61"/>
      <c r="J14" s="61"/>
      <c r="K14" s="61"/>
      <c r="L14" s="61"/>
    </row>
    <row r="15" spans="1:12" ht="18.75">
      <c r="B15" s="62" t="s">
        <v>60</v>
      </c>
      <c r="C15" s="67">
        <v>5</v>
      </c>
      <c r="D15" s="43"/>
      <c r="E15" s="60"/>
      <c r="F15" s="61"/>
      <c r="G15" s="61"/>
      <c r="H15" s="61"/>
      <c r="I15" s="61"/>
      <c r="J15" s="61"/>
      <c r="K15" s="61"/>
      <c r="L15" s="61"/>
    </row>
    <row r="16" spans="1:12" ht="18.75">
      <c r="B16" s="62" t="s">
        <v>61</v>
      </c>
      <c r="C16" s="67">
        <v>6</v>
      </c>
      <c r="D16" s="43"/>
      <c r="E16" s="60"/>
      <c r="F16" s="61"/>
      <c r="G16" s="61"/>
      <c r="H16" s="61"/>
      <c r="I16" s="61"/>
      <c r="J16" s="61"/>
      <c r="K16" s="61"/>
      <c r="L16" s="61"/>
    </row>
    <row r="17" spans="2:12" ht="18.75">
      <c r="B17" s="62" t="s">
        <v>62</v>
      </c>
      <c r="C17" s="67">
        <v>7</v>
      </c>
      <c r="D17" s="43"/>
      <c r="E17" s="60"/>
      <c r="F17" s="61"/>
      <c r="G17" s="61"/>
      <c r="H17" s="61"/>
      <c r="I17" s="61"/>
      <c r="J17" s="61"/>
      <c r="K17" s="61"/>
      <c r="L17" s="61"/>
    </row>
    <row r="18" spans="2:12" ht="18.75">
      <c r="B18" s="62" t="s">
        <v>63</v>
      </c>
      <c r="C18" s="67">
        <v>8</v>
      </c>
      <c r="D18" s="43"/>
      <c r="E18" s="60"/>
      <c r="F18" s="61"/>
      <c r="G18" s="61"/>
      <c r="H18" s="61"/>
      <c r="I18" s="61"/>
      <c r="J18" s="61"/>
      <c r="K18" s="61"/>
      <c r="L18" s="61"/>
    </row>
    <row r="19" spans="2:12" ht="18.75">
      <c r="B19" s="62" t="s">
        <v>64</v>
      </c>
      <c r="C19" s="67">
        <v>9</v>
      </c>
      <c r="D19" s="43"/>
      <c r="E19" s="60"/>
      <c r="F19" s="61"/>
      <c r="G19" s="61"/>
      <c r="H19" s="61"/>
      <c r="I19" s="61"/>
      <c r="J19" s="61"/>
      <c r="K19" s="61"/>
      <c r="L19" s="61"/>
    </row>
    <row r="20" spans="2:12" ht="18.75">
      <c r="B20" s="62" t="s">
        <v>65</v>
      </c>
      <c r="C20" s="67">
        <v>10</v>
      </c>
      <c r="D20" s="43"/>
      <c r="E20" s="60"/>
      <c r="F20" s="61"/>
      <c r="G20" s="61"/>
      <c r="H20" s="61"/>
      <c r="I20" s="61"/>
      <c r="J20" s="61"/>
      <c r="K20" s="61"/>
      <c r="L20" s="61"/>
    </row>
    <row r="21" spans="2:12" ht="18.75">
      <c r="B21" s="62" t="s">
        <v>66</v>
      </c>
      <c r="C21" s="67">
        <v>11</v>
      </c>
      <c r="D21" s="43"/>
      <c r="E21" s="60"/>
      <c r="F21" s="61"/>
      <c r="G21" s="61"/>
      <c r="H21" s="61"/>
      <c r="I21" s="61"/>
      <c r="J21" s="61"/>
      <c r="K21" s="61"/>
      <c r="L21" s="61"/>
    </row>
    <row r="22" spans="2:12" ht="18.75">
      <c r="B22" s="62" t="s">
        <v>67</v>
      </c>
      <c r="C22" s="67">
        <v>12</v>
      </c>
      <c r="D22" s="43"/>
      <c r="E22" s="60"/>
      <c r="F22" s="61"/>
      <c r="G22" s="61"/>
      <c r="H22" s="61"/>
      <c r="I22" s="61"/>
      <c r="J22" s="61"/>
      <c r="K22" s="61"/>
      <c r="L22" s="61"/>
    </row>
    <row r="23" spans="2:12" ht="18.75">
      <c r="B23" s="62" t="s">
        <v>68</v>
      </c>
      <c r="C23" s="67">
        <v>13</v>
      </c>
      <c r="D23" s="43"/>
      <c r="E23" s="61"/>
      <c r="F23" s="61"/>
      <c r="G23" s="61"/>
      <c r="H23" s="61"/>
      <c r="I23" s="61"/>
      <c r="J23" s="61"/>
      <c r="K23" s="61"/>
      <c r="L23" s="61"/>
    </row>
    <row r="24" spans="2:12" ht="18.75">
      <c r="B24" s="62" t="s">
        <v>69</v>
      </c>
      <c r="C24" s="67">
        <v>14</v>
      </c>
      <c r="D24" s="43"/>
      <c r="E24" s="61"/>
      <c r="F24" s="61"/>
      <c r="G24" s="61"/>
      <c r="H24" s="61"/>
      <c r="I24" s="61"/>
      <c r="J24" s="61"/>
      <c r="K24" s="61"/>
      <c r="L24" s="61"/>
    </row>
    <row r="25" spans="2:12" ht="18.75">
      <c r="B25" s="62" t="s">
        <v>70</v>
      </c>
      <c r="C25" s="67">
        <v>15</v>
      </c>
      <c r="D25" s="43"/>
      <c r="E25" s="61"/>
      <c r="F25" s="61"/>
      <c r="G25" s="61"/>
      <c r="H25" s="61"/>
      <c r="I25" s="61"/>
      <c r="J25" s="61"/>
      <c r="K25" s="61"/>
      <c r="L25" s="61"/>
    </row>
    <row r="26" spans="2:12" ht="18.75">
      <c r="B26" s="62" t="s">
        <v>71</v>
      </c>
      <c r="C26" s="67">
        <v>16</v>
      </c>
      <c r="D26" s="43"/>
      <c r="E26" s="61"/>
      <c r="F26" s="61"/>
      <c r="G26" s="61"/>
      <c r="H26" s="61"/>
      <c r="I26" s="61"/>
      <c r="J26" s="61"/>
      <c r="K26" s="61"/>
      <c r="L26" s="61"/>
    </row>
    <row r="27" spans="2:12" ht="18.75">
      <c r="B27" s="62" t="s">
        <v>72</v>
      </c>
      <c r="C27" s="67">
        <v>17</v>
      </c>
      <c r="D27" s="43"/>
      <c r="E27" s="61"/>
      <c r="F27" s="61"/>
      <c r="G27" s="61"/>
      <c r="H27" s="61"/>
      <c r="I27" s="61"/>
      <c r="J27" s="61"/>
      <c r="K27" s="61"/>
      <c r="L27" s="61"/>
    </row>
    <row r="28" spans="2:12" ht="18.75">
      <c r="B28" s="62" t="s">
        <v>73</v>
      </c>
      <c r="C28" s="67">
        <v>18</v>
      </c>
      <c r="D28" s="43"/>
      <c r="E28" s="61"/>
      <c r="F28" s="61"/>
      <c r="G28" s="61"/>
      <c r="H28" s="61"/>
      <c r="I28" s="61"/>
      <c r="J28" s="61"/>
      <c r="K28" s="61"/>
      <c r="L28" s="61"/>
    </row>
    <row r="29" spans="2:12" ht="18.75">
      <c r="B29" s="62" t="s">
        <v>74</v>
      </c>
      <c r="C29" s="67">
        <v>19</v>
      </c>
      <c r="D29" s="43"/>
      <c r="E29" s="61"/>
      <c r="F29" s="61"/>
      <c r="G29" s="61"/>
      <c r="H29" s="61"/>
      <c r="I29" s="61"/>
      <c r="J29" s="61"/>
      <c r="K29" s="61"/>
      <c r="L29" s="61"/>
    </row>
    <row r="30" spans="2:12" ht="18.75">
      <c r="B30" s="62" t="s">
        <v>75</v>
      </c>
      <c r="C30" s="67">
        <v>20</v>
      </c>
      <c r="D30" s="43"/>
      <c r="E30" s="61"/>
      <c r="F30" s="61"/>
      <c r="G30" s="61"/>
      <c r="H30" s="61"/>
      <c r="I30" s="61"/>
      <c r="J30" s="61"/>
      <c r="K30" s="61"/>
      <c r="L30" s="61"/>
    </row>
    <row r="31" spans="2:12" ht="18.75">
      <c r="B31" s="62" t="s">
        <v>76</v>
      </c>
      <c r="C31" s="67">
        <v>21</v>
      </c>
      <c r="D31" s="43"/>
      <c r="E31" s="61"/>
      <c r="F31" s="61"/>
      <c r="G31" s="61"/>
      <c r="H31" s="61"/>
      <c r="I31" s="61"/>
      <c r="J31" s="61"/>
      <c r="K31" s="61"/>
      <c r="L31" s="61"/>
    </row>
    <row r="32" spans="2:12" ht="18.75">
      <c r="B32" s="62" t="s">
        <v>77</v>
      </c>
      <c r="C32" s="67">
        <v>22</v>
      </c>
      <c r="D32" s="43"/>
      <c r="E32" s="61"/>
      <c r="F32" s="61"/>
      <c r="G32" s="61"/>
      <c r="H32" s="61"/>
      <c r="I32" s="61"/>
      <c r="J32" s="61"/>
      <c r="K32" s="61"/>
      <c r="L32" s="61"/>
    </row>
    <row r="33" spans="2:4" ht="17.25">
      <c r="B33" s="62" t="s">
        <v>78</v>
      </c>
      <c r="C33" s="67">
        <v>23</v>
      </c>
      <c r="D33" s="43"/>
    </row>
    <row r="34" spans="2:4" ht="17.25">
      <c r="B34" s="62" t="s">
        <v>79</v>
      </c>
      <c r="C34" s="67">
        <v>24</v>
      </c>
      <c r="D34" s="43"/>
    </row>
    <row r="35" spans="2:4" ht="18" thickBot="1">
      <c r="B35" s="63" t="s">
        <v>80</v>
      </c>
      <c r="C35" s="68">
        <v>25</v>
      </c>
      <c r="D35" s="50"/>
    </row>
    <row r="36" spans="2:4" ht="14.25" thickTop="1"/>
  </sheetData>
  <mergeCells count="2">
    <mergeCell ref="A1:D1"/>
    <mergeCell ref="E1:J1"/>
  </mergeCells>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A1:M1064"/>
  <sheetViews>
    <sheetView showZeros="0" topLeftCell="B1" workbookViewId="0">
      <selection activeCell="B1" sqref="B1:H1"/>
    </sheetView>
  </sheetViews>
  <sheetFormatPr defaultRowHeight="13.5"/>
  <cols>
    <col min="1" max="1" width="0" hidden="1" customWidth="1"/>
    <col min="2" max="2" width="9.5" customWidth="1"/>
    <col min="4" max="4" width="0" hidden="1" customWidth="1"/>
    <col min="5" max="5" width="13.875" customWidth="1"/>
    <col min="6" max="8" width="15.625" customWidth="1"/>
    <col min="9" max="13" width="0" hidden="1" customWidth="1"/>
  </cols>
  <sheetData>
    <row r="1" spans="1:13" ht="20.25" thickTop="1" thickBot="1">
      <c r="B1" s="71" t="s">
        <v>6</v>
      </c>
      <c r="C1" s="72"/>
      <c r="D1" s="72"/>
      <c r="E1" s="72"/>
      <c r="F1" s="72"/>
      <c r="G1" s="72"/>
      <c r="H1" s="73"/>
      <c r="I1">
        <f ca="1">MONTH(TODAY())</f>
        <v>6</v>
      </c>
      <c r="J1">
        <f ca="1">DAY(TODAY())</f>
        <v>27</v>
      </c>
      <c r="K1" t="str">
        <f>IF($E$3=$M$2,$M$2,科目!B3)</f>
        <v>収入1</v>
      </c>
      <c r="M1" t="s">
        <v>15</v>
      </c>
    </row>
    <row r="2" spans="1:13" ht="15" thickTop="1" thickBot="1">
      <c r="I2">
        <f ca="1">IF(I1=12,1,I1+1)</f>
        <v>7</v>
      </c>
      <c r="J2">
        <f ca="1">IF(J1=31,1,J1+1)</f>
        <v>28</v>
      </c>
      <c r="K2" t="str">
        <f>IF($E$3=$M$2,$M$2,科目!B4)</f>
        <v>収入２</v>
      </c>
      <c r="M2" t="s">
        <v>16</v>
      </c>
    </row>
    <row r="3" spans="1:13" ht="15" thickTop="1" thickBot="1">
      <c r="B3" s="53"/>
      <c r="C3" s="53"/>
      <c r="D3" s="53"/>
      <c r="E3" s="54" t="s">
        <v>15</v>
      </c>
      <c r="F3" s="53"/>
      <c r="G3" s="53"/>
      <c r="H3" s="53"/>
      <c r="I3">
        <f t="shared" ref="I3:I12" ca="1" si="0">IF(I2=12,1,I2+1)</f>
        <v>8</v>
      </c>
      <c r="J3">
        <f t="shared" ref="J3:J31" ca="1" si="1">IF(J2=31,1,J2+1)</f>
        <v>29</v>
      </c>
      <c r="K3" t="str">
        <f>IF($E$3=$M$2,$M$2,科目!B5)</f>
        <v>収入3</v>
      </c>
    </row>
    <row r="4" spans="1:13" ht="14.25" thickTop="1">
      <c r="B4" s="55" t="s">
        <v>7</v>
      </c>
      <c r="C4" s="56" t="s">
        <v>8</v>
      </c>
      <c r="D4" s="56" t="s">
        <v>5</v>
      </c>
      <c r="E4" s="57" t="s">
        <v>9</v>
      </c>
      <c r="F4" s="56" t="s">
        <v>11</v>
      </c>
      <c r="G4" s="56" t="s">
        <v>12</v>
      </c>
      <c r="H4" s="58" t="s">
        <v>10</v>
      </c>
      <c r="I4">
        <f t="shared" ca="1" si="0"/>
        <v>9</v>
      </c>
      <c r="J4">
        <f t="shared" ca="1" si="1"/>
        <v>30</v>
      </c>
      <c r="K4" t="str">
        <f>IF($E$3=$M$2,$M$2,科目!B6)</f>
        <v>収入4</v>
      </c>
    </row>
    <row r="5" spans="1:13" hidden="1">
      <c r="B5" s="14" t="s">
        <v>7</v>
      </c>
      <c r="C5" s="15" t="s">
        <v>8</v>
      </c>
      <c r="D5" s="15" t="s">
        <v>5</v>
      </c>
      <c r="E5" s="15" t="s">
        <v>9</v>
      </c>
      <c r="F5" s="16"/>
      <c r="G5" s="16"/>
      <c r="H5" s="17"/>
      <c r="I5">
        <f t="shared" ca="1" si="0"/>
        <v>10</v>
      </c>
      <c r="J5">
        <f t="shared" ca="1" si="1"/>
        <v>31</v>
      </c>
      <c r="K5" t="str">
        <f>IF($E$3=$M$2,$M$2,科目!B7)</f>
        <v>収入5</v>
      </c>
    </row>
    <row r="6" spans="1:13" ht="15" thickBot="1">
      <c r="A6" t="s">
        <v>14</v>
      </c>
      <c r="B6" s="51"/>
      <c r="C6" s="52"/>
      <c r="D6" s="18"/>
      <c r="E6" s="59" t="s">
        <v>13</v>
      </c>
      <c r="F6" s="18"/>
      <c r="G6" s="18"/>
      <c r="H6" s="19">
        <f>F6</f>
        <v>0</v>
      </c>
      <c r="I6">
        <f ca="1">IF(I5=12,1,I5+1)</f>
        <v>11</v>
      </c>
      <c r="J6">
        <f ca="1">IF(J5=31,1,J5+1)</f>
        <v>1</v>
      </c>
      <c r="K6" t="str">
        <f>IF($E$3=$M$2,$M$2,科目!B8)</f>
        <v>収入6</v>
      </c>
    </row>
    <row r="7" spans="1:13" ht="14.25" thickTop="1">
      <c r="A7">
        <f>F7+G7</f>
        <v>0</v>
      </c>
      <c r="B7" s="10"/>
      <c r="C7" s="11"/>
      <c r="D7" s="11" t="str">
        <f>IF(E7="","",VLOOKUP(出納!E7,科目!$B$3:$C$35,2,FALSE))</f>
        <v/>
      </c>
      <c r="E7" s="11"/>
      <c r="F7" s="11"/>
      <c r="G7" s="11"/>
      <c r="H7" s="12" t="str">
        <f>IF(E7="","",H6+F7-G7)</f>
        <v/>
      </c>
      <c r="I7">
        <f t="shared" ca="1" si="0"/>
        <v>12</v>
      </c>
      <c r="J7">
        <f t="shared" ca="1" si="1"/>
        <v>2</v>
      </c>
      <c r="K7" t="str">
        <f>IF($E$3=$M$2,$M$2,科目!B7)</f>
        <v>収入5</v>
      </c>
    </row>
    <row r="8" spans="1:13">
      <c r="A8">
        <f t="shared" ref="A8:A71" si="2">F8+G8</f>
        <v>0</v>
      </c>
      <c r="B8" s="10"/>
      <c r="C8" s="11"/>
      <c r="D8" s="11" t="str">
        <f>IF(E8="","",VLOOKUP(出納!E8,科目!$B$3:$C$35,2,FALSE))</f>
        <v/>
      </c>
      <c r="E8" s="11"/>
      <c r="F8" s="11"/>
      <c r="G8" s="11"/>
      <c r="H8" s="12" t="str">
        <f t="shared" ref="H8:H71" si="3">IF(E8="","",H7+F8-G8)</f>
        <v/>
      </c>
      <c r="I8">
        <f t="shared" ca="1" si="0"/>
        <v>1</v>
      </c>
      <c r="J8">
        <f t="shared" ca="1" si="1"/>
        <v>3</v>
      </c>
      <c r="K8" t="str">
        <f>IF($E$3=$M$2,$M$2,科目!B8)</f>
        <v>収入6</v>
      </c>
    </row>
    <row r="9" spans="1:13">
      <c r="A9">
        <f t="shared" si="2"/>
        <v>0</v>
      </c>
      <c r="B9" s="10"/>
      <c r="C9" s="11"/>
      <c r="D9" s="11" t="str">
        <f>IF(E9="","",VLOOKUP(出納!E9,科目!$B$3:$C$35,2,FALSE))</f>
        <v/>
      </c>
      <c r="E9" s="11"/>
      <c r="F9" s="11"/>
      <c r="G9" s="11"/>
      <c r="H9" s="12" t="str">
        <f t="shared" si="3"/>
        <v/>
      </c>
      <c r="I9">
        <f ca="1">IF(I8=12,1,I8+1)</f>
        <v>2</v>
      </c>
      <c r="J9">
        <f t="shared" ca="1" si="1"/>
        <v>4</v>
      </c>
      <c r="K9" t="str">
        <f>IF($E$3=$M$2,$M$2,科目!B9)</f>
        <v>収入7</v>
      </c>
    </row>
    <row r="10" spans="1:13">
      <c r="A10">
        <f t="shared" si="2"/>
        <v>0</v>
      </c>
      <c r="B10" s="10"/>
      <c r="C10" s="11"/>
      <c r="D10" s="11" t="str">
        <f>IF(E10="","",VLOOKUP(出納!E10,科目!$B$3:$C$35,2,FALSE))</f>
        <v/>
      </c>
      <c r="E10" s="11"/>
      <c r="F10" s="11"/>
      <c r="G10" s="13"/>
      <c r="H10" s="12" t="str">
        <f t="shared" si="3"/>
        <v/>
      </c>
      <c r="I10">
        <f t="shared" ca="1" si="0"/>
        <v>3</v>
      </c>
      <c r="J10">
        <f t="shared" ca="1" si="1"/>
        <v>5</v>
      </c>
    </row>
    <row r="11" spans="1:13">
      <c r="A11">
        <f t="shared" si="2"/>
        <v>0</v>
      </c>
      <c r="B11" s="10"/>
      <c r="C11" s="11"/>
      <c r="D11" s="11" t="str">
        <f>IF(E11="","",VLOOKUP(出納!E11,科目!$B$3:$C$35,2,FALSE))</f>
        <v/>
      </c>
      <c r="E11" s="11"/>
      <c r="F11" s="11"/>
      <c r="G11" s="13"/>
      <c r="H11" s="12" t="str">
        <f t="shared" si="3"/>
        <v/>
      </c>
      <c r="I11">
        <f t="shared" ca="1" si="0"/>
        <v>4</v>
      </c>
      <c r="J11">
        <f t="shared" ca="1" si="1"/>
        <v>6</v>
      </c>
      <c r="K11" t="str">
        <f>IF($E$3=$M$2,$M$2,科目!B11)</f>
        <v>支出1</v>
      </c>
    </row>
    <row r="12" spans="1:13">
      <c r="A12">
        <f t="shared" si="2"/>
        <v>0</v>
      </c>
      <c r="B12" s="10"/>
      <c r="C12" s="11"/>
      <c r="D12" s="11" t="str">
        <f>IF(E12="","",VLOOKUP(出納!E12,科目!$B$3:$C$35,2,FALSE))</f>
        <v/>
      </c>
      <c r="E12" s="11"/>
      <c r="F12" s="11"/>
      <c r="G12" s="13"/>
      <c r="H12" s="12" t="str">
        <f t="shared" si="3"/>
        <v/>
      </c>
      <c r="I12">
        <f t="shared" ca="1" si="0"/>
        <v>5</v>
      </c>
      <c r="J12">
        <f t="shared" ca="1" si="1"/>
        <v>7</v>
      </c>
      <c r="K12" t="str">
        <f>IF($E$3=$M$2,$M$2,科目!B12)</f>
        <v>支出2</v>
      </c>
    </row>
    <row r="13" spans="1:13">
      <c r="A13">
        <f t="shared" si="2"/>
        <v>0</v>
      </c>
      <c r="B13" s="10"/>
      <c r="C13" s="11"/>
      <c r="D13" s="11" t="str">
        <f>IF(E13="","",VLOOKUP(出納!E13,科目!$B$3:$C$35,2,FALSE))</f>
        <v/>
      </c>
      <c r="E13" s="11"/>
      <c r="F13" s="11"/>
      <c r="G13" s="13"/>
      <c r="H13" s="12" t="str">
        <f t="shared" si="3"/>
        <v/>
      </c>
      <c r="J13">
        <f t="shared" ca="1" si="1"/>
        <v>8</v>
      </c>
      <c r="K13" t="str">
        <f>IF($E$3=$M$2,$M$2,科目!B13)</f>
        <v>支出3</v>
      </c>
    </row>
    <row r="14" spans="1:13">
      <c r="A14">
        <f t="shared" si="2"/>
        <v>0</v>
      </c>
      <c r="B14" s="10"/>
      <c r="C14" s="11"/>
      <c r="D14" s="11" t="str">
        <f>IF(E14="","",VLOOKUP(出納!E14,科目!$B$3:$C$35,2,FALSE))</f>
        <v/>
      </c>
      <c r="E14" s="11"/>
      <c r="F14" s="11"/>
      <c r="G14" s="11"/>
      <c r="H14" s="12" t="str">
        <f t="shared" si="3"/>
        <v/>
      </c>
      <c r="J14">
        <f t="shared" ca="1" si="1"/>
        <v>9</v>
      </c>
      <c r="K14" t="str">
        <f>IF($E$3=$M$2,$M$2,科目!B14)</f>
        <v>支出4</v>
      </c>
    </row>
    <row r="15" spans="1:13">
      <c r="A15">
        <f t="shared" si="2"/>
        <v>0</v>
      </c>
      <c r="B15" s="10"/>
      <c r="C15" s="11"/>
      <c r="D15" s="11" t="str">
        <f>IF(E15="","",VLOOKUP(出納!E15,科目!$B$3:$C$35,2,FALSE))</f>
        <v/>
      </c>
      <c r="E15" s="11"/>
      <c r="F15" s="11"/>
      <c r="G15" s="11"/>
      <c r="H15" s="12" t="str">
        <f t="shared" si="3"/>
        <v/>
      </c>
      <c r="J15">
        <f t="shared" ca="1" si="1"/>
        <v>10</v>
      </c>
      <c r="K15" t="str">
        <f>IF($E$3=$M$2,$M$2,科目!B15)</f>
        <v>支出5</v>
      </c>
    </row>
    <row r="16" spans="1:13">
      <c r="A16">
        <f t="shared" si="2"/>
        <v>0</v>
      </c>
      <c r="B16" s="10"/>
      <c r="C16" s="11"/>
      <c r="D16" s="11" t="str">
        <f>IF(E16="","",VLOOKUP(出納!E16,科目!$B$3:$C$35,2,FALSE))</f>
        <v/>
      </c>
      <c r="E16" s="11"/>
      <c r="F16" s="11"/>
      <c r="G16" s="11"/>
      <c r="H16" s="12" t="str">
        <f t="shared" si="3"/>
        <v/>
      </c>
      <c r="J16">
        <f t="shared" ca="1" si="1"/>
        <v>11</v>
      </c>
      <c r="K16" t="str">
        <f>IF($E$3=$M$2,$M$2,科目!B16)</f>
        <v>支出6</v>
      </c>
    </row>
    <row r="17" spans="1:11">
      <c r="A17">
        <f t="shared" si="2"/>
        <v>0</v>
      </c>
      <c r="B17" s="10"/>
      <c r="C17" s="11"/>
      <c r="D17" s="11" t="str">
        <f>IF(E17="","",VLOOKUP(出納!E17,科目!$B$3:$C$35,2,FALSE))</f>
        <v/>
      </c>
      <c r="E17" s="11"/>
      <c r="F17" s="11"/>
      <c r="G17" s="11"/>
      <c r="H17" s="12" t="str">
        <f t="shared" si="3"/>
        <v/>
      </c>
      <c r="J17">
        <f t="shared" ca="1" si="1"/>
        <v>12</v>
      </c>
      <c r="K17" t="str">
        <f>IF($E$3=$M$2,$M$2,科目!B17)</f>
        <v>支出7</v>
      </c>
    </row>
    <row r="18" spans="1:11">
      <c r="A18">
        <f t="shared" si="2"/>
        <v>0</v>
      </c>
      <c r="B18" s="10"/>
      <c r="C18" s="11"/>
      <c r="D18" s="11" t="str">
        <f>IF(E18="","",VLOOKUP(出納!E18,科目!$B$3:$C$35,2,FALSE))</f>
        <v/>
      </c>
      <c r="E18" s="11"/>
      <c r="F18" s="11"/>
      <c r="G18" s="11"/>
      <c r="H18" s="12" t="str">
        <f t="shared" si="3"/>
        <v/>
      </c>
      <c r="J18">
        <f t="shared" ca="1" si="1"/>
        <v>13</v>
      </c>
      <c r="K18" t="str">
        <f>IF($E$3=$M$2,$M$2,科目!B18)</f>
        <v>支出8</v>
      </c>
    </row>
    <row r="19" spans="1:11">
      <c r="A19">
        <f t="shared" si="2"/>
        <v>0</v>
      </c>
      <c r="B19" s="10"/>
      <c r="C19" s="11"/>
      <c r="D19" s="11" t="str">
        <f>IF(E19="","",VLOOKUP(出納!E19,科目!$B$3:$C$35,2,FALSE))</f>
        <v/>
      </c>
      <c r="E19" s="11"/>
      <c r="F19" s="11"/>
      <c r="G19" s="11"/>
      <c r="H19" s="12" t="str">
        <f t="shared" si="3"/>
        <v/>
      </c>
      <c r="J19">
        <f t="shared" ca="1" si="1"/>
        <v>14</v>
      </c>
      <c r="K19" t="str">
        <f>IF($E$3=$M$2,$M$2,科目!B19)</f>
        <v>支出9</v>
      </c>
    </row>
    <row r="20" spans="1:11">
      <c r="A20">
        <f t="shared" si="2"/>
        <v>0</v>
      </c>
      <c r="B20" s="10"/>
      <c r="C20" s="11"/>
      <c r="D20" s="11" t="str">
        <f>IF(E20="","",VLOOKUP(出納!E20,科目!$B$3:$C$35,2,FALSE))</f>
        <v/>
      </c>
      <c r="E20" s="11"/>
      <c r="F20" s="11"/>
      <c r="G20" s="11"/>
      <c r="H20" s="12" t="str">
        <f t="shared" si="3"/>
        <v/>
      </c>
      <c r="J20">
        <f t="shared" ca="1" si="1"/>
        <v>15</v>
      </c>
      <c r="K20" t="str">
        <f>IF($E$3=$M$2,$M$2,科目!B20)</f>
        <v>支出10</v>
      </c>
    </row>
    <row r="21" spans="1:11">
      <c r="A21">
        <f t="shared" si="2"/>
        <v>0</v>
      </c>
      <c r="B21" s="10"/>
      <c r="C21" s="11"/>
      <c r="D21" s="11" t="str">
        <f>IF(E21="","",VLOOKUP(出納!E21,科目!$B$3:$C$35,2,FALSE))</f>
        <v/>
      </c>
      <c r="E21" s="11"/>
      <c r="F21" s="11"/>
      <c r="G21" s="11"/>
      <c r="H21" s="12" t="str">
        <f t="shared" si="3"/>
        <v/>
      </c>
      <c r="J21">
        <f t="shared" ca="1" si="1"/>
        <v>16</v>
      </c>
      <c r="K21" t="str">
        <f>IF($E$3=$M$2,$M$2,科目!B21)</f>
        <v>支出11</v>
      </c>
    </row>
    <row r="22" spans="1:11">
      <c r="A22">
        <f t="shared" si="2"/>
        <v>0</v>
      </c>
      <c r="B22" s="10"/>
      <c r="C22" s="11"/>
      <c r="D22" s="11" t="str">
        <f>IF(E22="","",VLOOKUP(出納!E22,科目!$B$3:$C$35,2,FALSE))</f>
        <v/>
      </c>
      <c r="E22" s="11"/>
      <c r="F22" s="11"/>
      <c r="G22" s="11"/>
      <c r="H22" s="12" t="str">
        <f t="shared" si="3"/>
        <v/>
      </c>
      <c r="J22">
        <f t="shared" ca="1" si="1"/>
        <v>17</v>
      </c>
      <c r="K22" t="str">
        <f>IF($E$3=$M$2,$M$2,科目!B22)</f>
        <v>支出12</v>
      </c>
    </row>
    <row r="23" spans="1:11">
      <c r="A23">
        <f t="shared" si="2"/>
        <v>0</v>
      </c>
      <c r="B23" s="10"/>
      <c r="C23" s="11"/>
      <c r="D23" s="11" t="str">
        <f>IF(E23="","",VLOOKUP(出納!E23,科目!$B$3:$C$35,2,FALSE))</f>
        <v/>
      </c>
      <c r="E23" s="11"/>
      <c r="F23" s="11"/>
      <c r="G23" s="11"/>
      <c r="H23" s="12" t="str">
        <f t="shared" si="3"/>
        <v/>
      </c>
      <c r="J23">
        <f t="shared" ca="1" si="1"/>
        <v>18</v>
      </c>
      <c r="K23" t="str">
        <f>IF($E$3=$M$2,$M$2,科目!B23)</f>
        <v>支出13</v>
      </c>
    </row>
    <row r="24" spans="1:11">
      <c r="A24">
        <f t="shared" si="2"/>
        <v>0</v>
      </c>
      <c r="B24" s="10"/>
      <c r="C24" s="11"/>
      <c r="D24" s="11" t="str">
        <f>IF(E24="","",VLOOKUP(出納!E24,科目!$B$3:$C$35,2,FALSE))</f>
        <v/>
      </c>
      <c r="E24" s="11"/>
      <c r="F24" s="11"/>
      <c r="G24" s="11"/>
      <c r="H24" s="12" t="str">
        <f t="shared" si="3"/>
        <v/>
      </c>
      <c r="J24">
        <f t="shared" ca="1" si="1"/>
        <v>19</v>
      </c>
      <c r="K24" t="str">
        <f>IF($E$3=$M$2,$M$2,科目!B24)</f>
        <v>支出14</v>
      </c>
    </row>
    <row r="25" spans="1:11">
      <c r="A25">
        <f t="shared" si="2"/>
        <v>0</v>
      </c>
      <c r="B25" s="10"/>
      <c r="C25" s="11"/>
      <c r="D25" s="11" t="str">
        <f>IF(E25="","",VLOOKUP(出納!E25,科目!$B$3:$C$35,2,FALSE))</f>
        <v/>
      </c>
      <c r="E25" s="11"/>
      <c r="F25" s="11"/>
      <c r="G25" s="11"/>
      <c r="H25" s="12" t="str">
        <f t="shared" si="3"/>
        <v/>
      </c>
      <c r="J25">
        <f t="shared" ca="1" si="1"/>
        <v>20</v>
      </c>
      <c r="K25" t="str">
        <f>IF($E$3=$M$2,$M$2,科目!B25)</f>
        <v>支出15</v>
      </c>
    </row>
    <row r="26" spans="1:11">
      <c r="A26">
        <f t="shared" si="2"/>
        <v>0</v>
      </c>
      <c r="B26" s="10"/>
      <c r="C26" s="11"/>
      <c r="D26" s="11" t="str">
        <f>IF(E26="","",VLOOKUP(出納!E26,科目!$B$3:$C$35,2,FALSE))</f>
        <v/>
      </c>
      <c r="E26" s="11"/>
      <c r="F26" s="11"/>
      <c r="G26" s="11"/>
      <c r="H26" s="12" t="str">
        <f t="shared" si="3"/>
        <v/>
      </c>
      <c r="J26">
        <f t="shared" ca="1" si="1"/>
        <v>21</v>
      </c>
      <c r="K26" t="str">
        <f>IF($E$3=$M$2,$M$2,科目!B26)</f>
        <v>支出16</v>
      </c>
    </row>
    <row r="27" spans="1:11">
      <c r="A27">
        <f t="shared" si="2"/>
        <v>0</v>
      </c>
      <c r="B27" s="10"/>
      <c r="C27" s="11"/>
      <c r="D27" s="11" t="str">
        <f>IF(E27="","",VLOOKUP(出納!E27,科目!$B$3:$C$35,2,FALSE))</f>
        <v/>
      </c>
      <c r="E27" s="11"/>
      <c r="F27" s="11"/>
      <c r="G27" s="11"/>
      <c r="H27" s="12" t="str">
        <f t="shared" si="3"/>
        <v/>
      </c>
      <c r="J27">
        <f t="shared" ca="1" si="1"/>
        <v>22</v>
      </c>
      <c r="K27" t="str">
        <f>IF($E$3=$M$2,$M$2,科目!B27)</f>
        <v>支出17</v>
      </c>
    </row>
    <row r="28" spans="1:11">
      <c r="A28">
        <f t="shared" si="2"/>
        <v>0</v>
      </c>
      <c r="B28" s="10"/>
      <c r="C28" s="11"/>
      <c r="D28" s="11" t="str">
        <f>IF(E28="","",VLOOKUP(出納!E28,科目!$B$3:$C$35,2,FALSE))</f>
        <v/>
      </c>
      <c r="E28" s="11"/>
      <c r="F28" s="11"/>
      <c r="G28" s="11"/>
      <c r="H28" s="12" t="str">
        <f t="shared" si="3"/>
        <v/>
      </c>
      <c r="J28">
        <f t="shared" ca="1" si="1"/>
        <v>23</v>
      </c>
      <c r="K28" t="str">
        <f>IF($E$3=$M$2,$M$2,科目!B28)</f>
        <v>支出18</v>
      </c>
    </row>
    <row r="29" spans="1:11">
      <c r="A29">
        <f t="shared" si="2"/>
        <v>0</v>
      </c>
      <c r="B29" s="10"/>
      <c r="C29" s="11"/>
      <c r="D29" s="11" t="str">
        <f>IF(E29="","",VLOOKUP(出納!E29,科目!$B$3:$C$35,2,FALSE))</f>
        <v/>
      </c>
      <c r="E29" s="11"/>
      <c r="F29" s="11"/>
      <c r="G29" s="11"/>
      <c r="H29" s="12" t="str">
        <f t="shared" si="3"/>
        <v/>
      </c>
      <c r="J29">
        <f t="shared" ca="1" si="1"/>
        <v>24</v>
      </c>
      <c r="K29" t="str">
        <f>IF($E$3=$M$2,$M$2,科目!B29)</f>
        <v>支出19</v>
      </c>
    </row>
    <row r="30" spans="1:11">
      <c r="A30">
        <f t="shared" si="2"/>
        <v>0</v>
      </c>
      <c r="B30" s="10"/>
      <c r="C30" s="11"/>
      <c r="D30" s="11" t="str">
        <f>IF(E30="","",VLOOKUP(出納!E30,科目!$B$3:$C$35,2,FALSE))</f>
        <v/>
      </c>
      <c r="E30" s="11"/>
      <c r="F30" s="11"/>
      <c r="G30" s="11"/>
      <c r="H30" s="12" t="str">
        <f t="shared" si="3"/>
        <v/>
      </c>
      <c r="J30">
        <f t="shared" ca="1" si="1"/>
        <v>25</v>
      </c>
      <c r="K30" t="str">
        <f>IF($E$3=$M$2,$M$2,科目!B30)</f>
        <v>支出20</v>
      </c>
    </row>
    <row r="31" spans="1:11">
      <c r="A31">
        <f t="shared" si="2"/>
        <v>0</v>
      </c>
      <c r="B31" s="10"/>
      <c r="C31" s="11"/>
      <c r="D31" s="11" t="str">
        <f>IF(E31="","",VLOOKUP(出納!E31,科目!$B$3:$C$35,2,FALSE))</f>
        <v/>
      </c>
      <c r="E31" s="11"/>
      <c r="F31" s="11"/>
      <c r="G31" s="11"/>
      <c r="H31" s="12" t="str">
        <f t="shared" si="3"/>
        <v/>
      </c>
      <c r="J31">
        <f t="shared" ca="1" si="1"/>
        <v>26</v>
      </c>
      <c r="K31" t="str">
        <f>IF($E$3=$M$2,$M$2,科目!B31)</f>
        <v>支出21</v>
      </c>
    </row>
    <row r="32" spans="1:11">
      <c r="A32">
        <f t="shared" si="2"/>
        <v>0</v>
      </c>
      <c r="B32" s="10"/>
      <c r="C32" s="11"/>
      <c r="D32" s="11" t="str">
        <f>IF(E32="","",VLOOKUP(出納!E32,科目!$B$3:$C$35,2,FALSE))</f>
        <v/>
      </c>
      <c r="E32" s="11"/>
      <c r="F32" s="11"/>
      <c r="G32" s="11"/>
      <c r="H32" s="12" t="str">
        <f t="shared" si="3"/>
        <v/>
      </c>
      <c r="K32" t="str">
        <f>IF($E$3=$M$2,$M$2,科目!B32)</f>
        <v>支出22</v>
      </c>
    </row>
    <row r="33" spans="1:11">
      <c r="A33">
        <f t="shared" si="2"/>
        <v>0</v>
      </c>
      <c r="B33" s="10"/>
      <c r="C33" s="11"/>
      <c r="D33" s="11" t="str">
        <f>IF(E33="","",VLOOKUP(出納!E33,科目!$B$3:$C$35,2,FALSE))</f>
        <v/>
      </c>
      <c r="E33" s="11"/>
      <c r="F33" s="11"/>
      <c r="G33" s="11"/>
      <c r="H33" s="12" t="str">
        <f t="shared" si="3"/>
        <v/>
      </c>
      <c r="K33" t="str">
        <f>IF($E$3=$M$2,$M$2,科目!B33)</f>
        <v>支出23</v>
      </c>
    </row>
    <row r="34" spans="1:11">
      <c r="A34">
        <f t="shared" si="2"/>
        <v>0</v>
      </c>
      <c r="B34" s="10"/>
      <c r="C34" s="11"/>
      <c r="D34" s="11" t="str">
        <f>IF(E34="","",VLOOKUP(出納!E34,科目!$B$3:$C$35,2,FALSE))</f>
        <v/>
      </c>
      <c r="E34" s="11"/>
      <c r="F34" s="11"/>
      <c r="G34" s="11"/>
      <c r="H34" s="12" t="str">
        <f t="shared" si="3"/>
        <v/>
      </c>
      <c r="K34" t="str">
        <f>IF($E$3=$M$2,$M$2,科目!B34)</f>
        <v>支出24</v>
      </c>
    </row>
    <row r="35" spans="1:11">
      <c r="A35">
        <f t="shared" si="2"/>
        <v>0</v>
      </c>
      <c r="B35" s="10"/>
      <c r="C35" s="11"/>
      <c r="D35" s="11" t="str">
        <f>IF(E35="","",VLOOKUP(出納!E35,科目!$B$3:$C$35,2,FALSE))</f>
        <v/>
      </c>
      <c r="E35" s="11"/>
      <c r="F35" s="11"/>
      <c r="G35" s="11"/>
      <c r="H35" s="12" t="str">
        <f t="shared" si="3"/>
        <v/>
      </c>
      <c r="K35" t="str">
        <f>IF($E$3=$M$2,$M$2,科目!B35)</f>
        <v>支出25</v>
      </c>
    </row>
    <row r="36" spans="1:11">
      <c r="A36">
        <f t="shared" si="2"/>
        <v>0</v>
      </c>
      <c r="B36" s="10"/>
      <c r="C36" s="11"/>
      <c r="D36" s="11" t="str">
        <f>IF(E36="","",VLOOKUP(出納!E36,科目!$B$3:$C$35,2,FALSE))</f>
        <v/>
      </c>
      <c r="E36" s="11"/>
      <c r="F36" s="11"/>
      <c r="G36" s="11"/>
      <c r="H36" s="12" t="str">
        <f t="shared" si="3"/>
        <v/>
      </c>
    </row>
    <row r="37" spans="1:11">
      <c r="A37">
        <f t="shared" si="2"/>
        <v>0</v>
      </c>
      <c r="B37" s="10"/>
      <c r="C37" s="11"/>
      <c r="D37" s="11" t="str">
        <f>IF(E37="","",VLOOKUP(出納!E37,科目!$B$3:$C$35,2,FALSE))</f>
        <v/>
      </c>
      <c r="E37" s="11"/>
      <c r="F37" s="11"/>
      <c r="G37" s="11"/>
      <c r="H37" s="12" t="str">
        <f t="shared" si="3"/>
        <v/>
      </c>
    </row>
    <row r="38" spans="1:11">
      <c r="A38">
        <f t="shared" si="2"/>
        <v>0</v>
      </c>
      <c r="B38" s="10"/>
      <c r="C38" s="11"/>
      <c r="D38" s="11" t="str">
        <f>IF(E38="","",VLOOKUP(出納!E38,科目!$B$3:$C$35,2,FALSE))</f>
        <v/>
      </c>
      <c r="E38" s="11"/>
      <c r="F38" s="11"/>
      <c r="G38" s="11"/>
      <c r="H38" s="12" t="str">
        <f t="shared" si="3"/>
        <v/>
      </c>
    </row>
    <row r="39" spans="1:11">
      <c r="A39">
        <f t="shared" si="2"/>
        <v>0</v>
      </c>
      <c r="B39" s="10"/>
      <c r="C39" s="11"/>
      <c r="D39" s="11" t="str">
        <f>IF(E39="","",VLOOKUP(出納!E39,科目!$B$3:$C$35,2,FALSE))</f>
        <v/>
      </c>
      <c r="E39" s="11"/>
      <c r="F39" s="11"/>
      <c r="G39" s="11"/>
      <c r="H39" s="12" t="str">
        <f t="shared" si="3"/>
        <v/>
      </c>
    </row>
    <row r="40" spans="1:11">
      <c r="A40">
        <f t="shared" si="2"/>
        <v>0</v>
      </c>
      <c r="B40" s="10"/>
      <c r="C40" s="11"/>
      <c r="D40" s="11" t="str">
        <f>IF(E40="","",VLOOKUP(出納!E40,科目!$B$3:$C$35,2,FALSE))</f>
        <v/>
      </c>
      <c r="E40" s="11"/>
      <c r="F40" s="11"/>
      <c r="G40" s="11"/>
      <c r="H40" s="12" t="str">
        <f t="shared" si="3"/>
        <v/>
      </c>
    </row>
    <row r="41" spans="1:11">
      <c r="A41">
        <f t="shared" si="2"/>
        <v>0</v>
      </c>
      <c r="B41" s="10"/>
      <c r="C41" s="11"/>
      <c r="D41" s="11" t="str">
        <f>IF(E41="","",VLOOKUP(出納!E41,科目!$B$3:$C$35,2,FALSE))</f>
        <v/>
      </c>
      <c r="E41" s="11"/>
      <c r="F41" s="11"/>
      <c r="G41" s="11"/>
      <c r="H41" s="12" t="str">
        <f t="shared" si="3"/>
        <v/>
      </c>
    </row>
    <row r="42" spans="1:11">
      <c r="A42">
        <f t="shared" si="2"/>
        <v>0</v>
      </c>
      <c r="B42" s="10"/>
      <c r="C42" s="11"/>
      <c r="D42" s="11" t="str">
        <f>IF(E42="","",VLOOKUP(出納!E42,科目!$B$3:$C$35,2,FALSE))</f>
        <v/>
      </c>
      <c r="E42" s="11"/>
      <c r="F42" s="11"/>
      <c r="G42" s="11"/>
      <c r="H42" s="12" t="str">
        <f t="shared" si="3"/>
        <v/>
      </c>
    </row>
    <row r="43" spans="1:11">
      <c r="A43">
        <f t="shared" si="2"/>
        <v>0</v>
      </c>
      <c r="B43" s="10"/>
      <c r="C43" s="11"/>
      <c r="D43" s="11" t="str">
        <f>IF(E43="","",VLOOKUP(出納!E43,科目!$B$3:$C$35,2,FALSE))</f>
        <v/>
      </c>
      <c r="E43" s="11"/>
      <c r="F43" s="11"/>
      <c r="G43" s="11"/>
      <c r="H43" s="12" t="str">
        <f t="shared" si="3"/>
        <v/>
      </c>
    </row>
    <row r="44" spans="1:11">
      <c r="A44">
        <f t="shared" si="2"/>
        <v>0</v>
      </c>
      <c r="B44" s="10"/>
      <c r="C44" s="11"/>
      <c r="D44" s="11" t="str">
        <f>IF(E44="","",VLOOKUP(出納!E44,科目!$B$3:$C$35,2,FALSE))</f>
        <v/>
      </c>
      <c r="E44" s="11"/>
      <c r="F44" s="11"/>
      <c r="G44" s="11"/>
      <c r="H44" s="12" t="str">
        <f t="shared" si="3"/>
        <v/>
      </c>
    </row>
    <row r="45" spans="1:11">
      <c r="A45">
        <f t="shared" si="2"/>
        <v>0</v>
      </c>
      <c r="B45" s="10"/>
      <c r="C45" s="11"/>
      <c r="D45" s="11" t="str">
        <f>IF(E45="","",VLOOKUP(出納!E45,科目!$B$3:$C$35,2,FALSE))</f>
        <v/>
      </c>
      <c r="E45" s="11"/>
      <c r="F45" s="11"/>
      <c r="G45" s="11"/>
      <c r="H45" s="12" t="str">
        <f t="shared" si="3"/>
        <v/>
      </c>
    </row>
    <row r="46" spans="1:11">
      <c r="A46">
        <f t="shared" si="2"/>
        <v>0</v>
      </c>
      <c r="B46" s="10"/>
      <c r="C46" s="11"/>
      <c r="D46" s="11" t="str">
        <f>IF(E46="","",VLOOKUP(出納!E46,科目!$B$3:$C$35,2,FALSE))</f>
        <v/>
      </c>
      <c r="E46" s="11"/>
      <c r="F46" s="11"/>
      <c r="G46" s="11"/>
      <c r="H46" s="12" t="str">
        <f t="shared" si="3"/>
        <v/>
      </c>
    </row>
    <row r="47" spans="1:11">
      <c r="A47">
        <f t="shared" si="2"/>
        <v>0</v>
      </c>
      <c r="B47" s="10"/>
      <c r="C47" s="11"/>
      <c r="D47" s="11" t="str">
        <f>IF(E47="","",VLOOKUP(出納!E47,科目!$B$3:$C$35,2,FALSE))</f>
        <v/>
      </c>
      <c r="E47" s="11"/>
      <c r="F47" s="11"/>
      <c r="G47" s="11"/>
      <c r="H47" s="12" t="str">
        <f t="shared" si="3"/>
        <v/>
      </c>
    </row>
    <row r="48" spans="1:11">
      <c r="A48">
        <f t="shared" si="2"/>
        <v>0</v>
      </c>
      <c r="B48" s="10"/>
      <c r="C48" s="11"/>
      <c r="D48" s="11" t="str">
        <f>IF(E48="","",VLOOKUP(出納!E48,科目!$B$3:$C$35,2,FALSE))</f>
        <v/>
      </c>
      <c r="E48" s="11"/>
      <c r="F48" s="11"/>
      <c r="G48" s="11"/>
      <c r="H48" s="12" t="str">
        <f t="shared" si="3"/>
        <v/>
      </c>
    </row>
    <row r="49" spans="1:8">
      <c r="A49">
        <f t="shared" si="2"/>
        <v>0</v>
      </c>
      <c r="B49" s="10"/>
      <c r="C49" s="11"/>
      <c r="D49" s="11" t="str">
        <f>IF(E49="","",VLOOKUP(出納!E49,科目!$B$3:$C$35,2,FALSE))</f>
        <v/>
      </c>
      <c r="E49" s="11"/>
      <c r="F49" s="11"/>
      <c r="G49" s="11"/>
      <c r="H49" s="12" t="str">
        <f t="shared" si="3"/>
        <v/>
      </c>
    </row>
    <row r="50" spans="1:8">
      <c r="A50">
        <f t="shared" si="2"/>
        <v>0</v>
      </c>
      <c r="B50" s="10"/>
      <c r="C50" s="11"/>
      <c r="D50" s="11" t="str">
        <f>IF(E50="","",VLOOKUP(出納!E50,科目!$B$3:$C$35,2,FALSE))</f>
        <v/>
      </c>
      <c r="E50" s="11"/>
      <c r="F50" s="11"/>
      <c r="G50" s="11"/>
      <c r="H50" s="12" t="str">
        <f t="shared" si="3"/>
        <v/>
      </c>
    </row>
    <row r="51" spans="1:8">
      <c r="A51">
        <f t="shared" si="2"/>
        <v>0</v>
      </c>
      <c r="B51" s="10"/>
      <c r="C51" s="11"/>
      <c r="D51" s="11" t="str">
        <f>IF(E51="","",VLOOKUP(出納!E51,科目!$B$3:$C$35,2,FALSE))</f>
        <v/>
      </c>
      <c r="E51" s="11"/>
      <c r="F51" s="11"/>
      <c r="G51" s="11"/>
      <c r="H51" s="12" t="str">
        <f t="shared" si="3"/>
        <v/>
      </c>
    </row>
    <row r="52" spans="1:8">
      <c r="A52">
        <f t="shared" si="2"/>
        <v>0</v>
      </c>
      <c r="B52" s="10"/>
      <c r="C52" s="11"/>
      <c r="D52" s="11" t="str">
        <f>IF(E52="","",VLOOKUP(出納!E52,科目!$B$3:$C$35,2,FALSE))</f>
        <v/>
      </c>
      <c r="E52" s="11"/>
      <c r="F52" s="11"/>
      <c r="G52" s="11"/>
      <c r="H52" s="12" t="str">
        <f t="shared" si="3"/>
        <v/>
      </c>
    </row>
    <row r="53" spans="1:8">
      <c r="A53">
        <f t="shared" si="2"/>
        <v>0</v>
      </c>
      <c r="B53" s="10"/>
      <c r="C53" s="11"/>
      <c r="D53" s="11" t="str">
        <f>IF(E53="","",VLOOKUP(出納!E53,科目!$B$3:$C$35,2,FALSE))</f>
        <v/>
      </c>
      <c r="E53" s="11"/>
      <c r="F53" s="11"/>
      <c r="G53" s="11"/>
      <c r="H53" s="12" t="str">
        <f t="shared" si="3"/>
        <v/>
      </c>
    </row>
    <row r="54" spans="1:8">
      <c r="A54">
        <f t="shared" si="2"/>
        <v>0</v>
      </c>
      <c r="B54" s="10"/>
      <c r="C54" s="11"/>
      <c r="D54" s="11" t="str">
        <f>IF(E54="","",VLOOKUP(出納!E54,科目!$B$3:$C$35,2,FALSE))</f>
        <v/>
      </c>
      <c r="E54" s="11"/>
      <c r="F54" s="11"/>
      <c r="G54" s="11"/>
      <c r="H54" s="12" t="str">
        <f t="shared" si="3"/>
        <v/>
      </c>
    </row>
    <row r="55" spans="1:8">
      <c r="A55">
        <f t="shared" si="2"/>
        <v>0</v>
      </c>
      <c r="B55" s="10"/>
      <c r="C55" s="11"/>
      <c r="D55" s="11" t="str">
        <f>IF(E55="","",VLOOKUP(出納!E55,科目!$B$3:$C$35,2,FALSE))</f>
        <v/>
      </c>
      <c r="E55" s="11"/>
      <c r="F55" s="11"/>
      <c r="G55" s="11"/>
      <c r="H55" s="12" t="str">
        <f t="shared" si="3"/>
        <v/>
      </c>
    </row>
    <row r="56" spans="1:8">
      <c r="A56">
        <f t="shared" si="2"/>
        <v>0</v>
      </c>
      <c r="B56" s="10"/>
      <c r="C56" s="11"/>
      <c r="D56" s="11" t="str">
        <f>IF(E56="","",VLOOKUP(出納!E56,科目!$B$3:$C$35,2,FALSE))</f>
        <v/>
      </c>
      <c r="E56" s="11"/>
      <c r="F56" s="11"/>
      <c r="G56" s="11"/>
      <c r="H56" s="12" t="str">
        <f t="shared" si="3"/>
        <v/>
      </c>
    </row>
    <row r="57" spans="1:8">
      <c r="A57">
        <f t="shared" si="2"/>
        <v>0</v>
      </c>
      <c r="B57" s="10"/>
      <c r="C57" s="11"/>
      <c r="D57" s="11" t="str">
        <f>IF(E57="","",VLOOKUP(出納!E57,科目!$B$3:$C$35,2,FALSE))</f>
        <v/>
      </c>
      <c r="E57" s="11"/>
      <c r="F57" s="11"/>
      <c r="G57" s="11"/>
      <c r="H57" s="12" t="str">
        <f t="shared" si="3"/>
        <v/>
      </c>
    </row>
    <row r="58" spans="1:8">
      <c r="A58">
        <f t="shared" si="2"/>
        <v>0</v>
      </c>
      <c r="B58" s="10"/>
      <c r="C58" s="11"/>
      <c r="D58" s="11" t="str">
        <f>IF(E58="","",VLOOKUP(出納!E58,科目!$B$3:$C$35,2,FALSE))</f>
        <v/>
      </c>
      <c r="E58" s="11"/>
      <c r="F58" s="11"/>
      <c r="G58" s="11"/>
      <c r="H58" s="12" t="str">
        <f t="shared" si="3"/>
        <v/>
      </c>
    </row>
    <row r="59" spans="1:8">
      <c r="A59">
        <f t="shared" si="2"/>
        <v>0</v>
      </c>
      <c r="B59" s="10"/>
      <c r="C59" s="11"/>
      <c r="D59" s="11" t="str">
        <f>IF(E59="","",VLOOKUP(出納!E59,科目!$B$3:$C$35,2,FALSE))</f>
        <v/>
      </c>
      <c r="E59" s="11"/>
      <c r="F59" s="11"/>
      <c r="G59" s="11"/>
      <c r="H59" s="12" t="str">
        <f t="shared" si="3"/>
        <v/>
      </c>
    </row>
    <row r="60" spans="1:8">
      <c r="A60">
        <f t="shared" si="2"/>
        <v>0</v>
      </c>
      <c r="B60" s="10"/>
      <c r="C60" s="11"/>
      <c r="D60" s="11" t="str">
        <f>IF(E60="","",VLOOKUP(出納!E60,科目!$B$3:$C$35,2,FALSE))</f>
        <v/>
      </c>
      <c r="E60" s="11"/>
      <c r="F60" s="11"/>
      <c r="G60" s="11"/>
      <c r="H60" s="12" t="str">
        <f t="shared" si="3"/>
        <v/>
      </c>
    </row>
    <row r="61" spans="1:8">
      <c r="A61">
        <f t="shared" si="2"/>
        <v>0</v>
      </c>
      <c r="B61" s="10"/>
      <c r="C61" s="11"/>
      <c r="D61" s="11" t="str">
        <f>IF(E61="","",VLOOKUP(出納!E61,科目!$B$3:$C$35,2,FALSE))</f>
        <v/>
      </c>
      <c r="E61" s="11"/>
      <c r="F61" s="11"/>
      <c r="G61" s="11"/>
      <c r="H61" s="12" t="str">
        <f t="shared" si="3"/>
        <v/>
      </c>
    </row>
    <row r="62" spans="1:8">
      <c r="A62">
        <f t="shared" si="2"/>
        <v>0</v>
      </c>
      <c r="B62" s="10"/>
      <c r="C62" s="11"/>
      <c r="D62" s="11" t="str">
        <f>IF(E62="","",VLOOKUP(出納!E62,科目!$B$3:$C$35,2,FALSE))</f>
        <v/>
      </c>
      <c r="E62" s="11"/>
      <c r="F62" s="11"/>
      <c r="G62" s="11"/>
      <c r="H62" s="12" t="str">
        <f t="shared" si="3"/>
        <v/>
      </c>
    </row>
    <row r="63" spans="1:8">
      <c r="A63">
        <f t="shared" si="2"/>
        <v>0</v>
      </c>
      <c r="B63" s="10"/>
      <c r="C63" s="11"/>
      <c r="D63" s="11" t="str">
        <f>IF(E63="","",VLOOKUP(出納!E63,科目!$B$3:$C$35,2,FALSE))</f>
        <v/>
      </c>
      <c r="E63" s="11"/>
      <c r="F63" s="11"/>
      <c r="G63" s="11"/>
      <c r="H63" s="12" t="str">
        <f t="shared" si="3"/>
        <v/>
      </c>
    </row>
    <row r="64" spans="1:8">
      <c r="A64">
        <f t="shared" si="2"/>
        <v>0</v>
      </c>
      <c r="B64" s="10"/>
      <c r="C64" s="11"/>
      <c r="D64" s="11" t="str">
        <f>IF(E64="","",VLOOKUP(出納!E64,科目!$B$3:$C$35,2,FALSE))</f>
        <v/>
      </c>
      <c r="E64" s="11"/>
      <c r="F64" s="11"/>
      <c r="G64" s="11"/>
      <c r="H64" s="12" t="str">
        <f t="shared" si="3"/>
        <v/>
      </c>
    </row>
    <row r="65" spans="1:8">
      <c r="A65">
        <f t="shared" si="2"/>
        <v>0</v>
      </c>
      <c r="B65" s="10"/>
      <c r="C65" s="11"/>
      <c r="D65" s="11" t="str">
        <f>IF(E65="","",VLOOKUP(出納!E65,科目!$B$3:$C$35,2,FALSE))</f>
        <v/>
      </c>
      <c r="E65" s="11"/>
      <c r="F65" s="11"/>
      <c r="G65" s="11"/>
      <c r="H65" s="12" t="str">
        <f t="shared" si="3"/>
        <v/>
      </c>
    </row>
    <row r="66" spans="1:8">
      <c r="A66">
        <f t="shared" si="2"/>
        <v>0</v>
      </c>
      <c r="B66" s="10"/>
      <c r="C66" s="11"/>
      <c r="D66" s="11" t="str">
        <f>IF(E66="","",VLOOKUP(出納!E66,科目!$B$3:$C$35,2,FALSE))</f>
        <v/>
      </c>
      <c r="E66" s="11"/>
      <c r="F66" s="11"/>
      <c r="G66" s="11"/>
      <c r="H66" s="12" t="str">
        <f t="shared" si="3"/>
        <v/>
      </c>
    </row>
    <row r="67" spans="1:8">
      <c r="A67">
        <f t="shared" si="2"/>
        <v>0</v>
      </c>
      <c r="B67" s="10"/>
      <c r="C67" s="11"/>
      <c r="D67" s="11" t="str">
        <f>IF(E67="","",VLOOKUP(出納!E67,科目!$B$3:$C$35,2,FALSE))</f>
        <v/>
      </c>
      <c r="E67" s="11"/>
      <c r="F67" s="11"/>
      <c r="G67" s="11"/>
      <c r="H67" s="12" t="str">
        <f t="shared" si="3"/>
        <v/>
      </c>
    </row>
    <row r="68" spans="1:8">
      <c r="A68">
        <f t="shared" si="2"/>
        <v>0</v>
      </c>
      <c r="B68" s="10"/>
      <c r="C68" s="11"/>
      <c r="D68" s="11" t="str">
        <f>IF(E68="","",VLOOKUP(出納!E68,科目!$B$3:$C$35,2,FALSE))</f>
        <v/>
      </c>
      <c r="E68" s="11"/>
      <c r="F68" s="11"/>
      <c r="G68" s="11"/>
      <c r="H68" s="12" t="str">
        <f t="shared" si="3"/>
        <v/>
      </c>
    </row>
    <row r="69" spans="1:8">
      <c r="A69">
        <f t="shared" si="2"/>
        <v>0</v>
      </c>
      <c r="B69" s="10"/>
      <c r="C69" s="11"/>
      <c r="D69" s="11" t="str">
        <f>IF(E69="","",VLOOKUP(出納!E69,科目!$B$3:$C$35,2,FALSE))</f>
        <v/>
      </c>
      <c r="E69" s="11"/>
      <c r="F69" s="11"/>
      <c r="G69" s="11"/>
      <c r="H69" s="12" t="str">
        <f t="shared" si="3"/>
        <v/>
      </c>
    </row>
    <row r="70" spans="1:8">
      <c r="A70">
        <f t="shared" si="2"/>
        <v>0</v>
      </c>
      <c r="B70" s="10"/>
      <c r="C70" s="11"/>
      <c r="D70" s="11" t="str">
        <f>IF(E70="","",VLOOKUP(出納!E70,科目!$B$3:$C$35,2,FALSE))</f>
        <v/>
      </c>
      <c r="E70" s="11"/>
      <c r="F70" s="11"/>
      <c r="G70" s="11"/>
      <c r="H70" s="12" t="str">
        <f t="shared" si="3"/>
        <v/>
      </c>
    </row>
    <row r="71" spans="1:8">
      <c r="A71">
        <f t="shared" si="2"/>
        <v>0</v>
      </c>
      <c r="B71" s="10"/>
      <c r="C71" s="11"/>
      <c r="D71" s="11" t="str">
        <f>IF(E71="","",VLOOKUP(出納!E71,科目!$B$3:$C$35,2,FALSE))</f>
        <v/>
      </c>
      <c r="E71" s="11"/>
      <c r="F71" s="11"/>
      <c r="G71" s="11"/>
      <c r="H71" s="12" t="str">
        <f t="shared" si="3"/>
        <v/>
      </c>
    </row>
    <row r="72" spans="1:8">
      <c r="A72">
        <f t="shared" ref="A72:A135" si="4">F72+G72</f>
        <v>0</v>
      </c>
      <c r="B72" s="10"/>
      <c r="C72" s="11"/>
      <c r="D72" s="11" t="str">
        <f>IF(E72="","",VLOOKUP(出納!E72,科目!$B$3:$C$35,2,FALSE))</f>
        <v/>
      </c>
      <c r="E72" s="11"/>
      <c r="F72" s="11"/>
      <c r="G72" s="11"/>
      <c r="H72" s="12" t="str">
        <f t="shared" ref="H72:H135" si="5">IF(E72="","",H71+F72-G72)</f>
        <v/>
      </c>
    </row>
    <row r="73" spans="1:8">
      <c r="A73">
        <f t="shared" si="4"/>
        <v>0</v>
      </c>
      <c r="B73" s="10"/>
      <c r="C73" s="11"/>
      <c r="D73" s="11" t="str">
        <f>IF(E73="","",VLOOKUP(出納!E73,科目!$B$3:$C$35,2,FALSE))</f>
        <v/>
      </c>
      <c r="E73" s="11"/>
      <c r="F73" s="11"/>
      <c r="G73" s="11"/>
      <c r="H73" s="12" t="str">
        <f t="shared" si="5"/>
        <v/>
      </c>
    </row>
    <row r="74" spans="1:8">
      <c r="A74">
        <f t="shared" si="4"/>
        <v>0</v>
      </c>
      <c r="B74" s="10"/>
      <c r="C74" s="11"/>
      <c r="D74" s="11" t="str">
        <f>IF(E74="","",VLOOKUP(出納!E74,科目!$B$3:$C$35,2,FALSE))</f>
        <v/>
      </c>
      <c r="E74" s="11"/>
      <c r="F74" s="11"/>
      <c r="G74" s="11"/>
      <c r="H74" s="12" t="str">
        <f t="shared" si="5"/>
        <v/>
      </c>
    </row>
    <row r="75" spans="1:8">
      <c r="A75">
        <f t="shared" si="4"/>
        <v>0</v>
      </c>
      <c r="B75" s="10"/>
      <c r="C75" s="11"/>
      <c r="D75" s="11" t="str">
        <f>IF(E75="","",VLOOKUP(出納!E75,科目!$B$3:$C$35,2,FALSE))</f>
        <v/>
      </c>
      <c r="E75" s="11"/>
      <c r="F75" s="11"/>
      <c r="G75" s="11"/>
      <c r="H75" s="12" t="str">
        <f t="shared" si="5"/>
        <v/>
      </c>
    </row>
    <row r="76" spans="1:8">
      <c r="A76">
        <f t="shared" si="4"/>
        <v>0</v>
      </c>
      <c r="B76" s="10"/>
      <c r="C76" s="11"/>
      <c r="D76" s="11" t="str">
        <f>IF(E76="","",VLOOKUP(出納!E76,科目!$B$3:$C$35,2,FALSE))</f>
        <v/>
      </c>
      <c r="E76" s="11"/>
      <c r="F76" s="11"/>
      <c r="G76" s="11"/>
      <c r="H76" s="12" t="str">
        <f t="shared" si="5"/>
        <v/>
      </c>
    </row>
    <row r="77" spans="1:8">
      <c r="A77">
        <f t="shared" si="4"/>
        <v>0</v>
      </c>
      <c r="B77" s="10"/>
      <c r="C77" s="11"/>
      <c r="D77" s="11" t="str">
        <f>IF(E77="","",VLOOKUP(出納!E77,科目!$B$3:$C$35,2,FALSE))</f>
        <v/>
      </c>
      <c r="E77" s="11"/>
      <c r="F77" s="11"/>
      <c r="G77" s="11"/>
      <c r="H77" s="12" t="str">
        <f t="shared" si="5"/>
        <v/>
      </c>
    </row>
    <row r="78" spans="1:8">
      <c r="A78">
        <f t="shared" si="4"/>
        <v>0</v>
      </c>
      <c r="B78" s="10"/>
      <c r="C78" s="11"/>
      <c r="D78" s="11" t="str">
        <f>IF(E78="","",VLOOKUP(出納!E78,科目!$B$3:$C$35,2,FALSE))</f>
        <v/>
      </c>
      <c r="E78" s="11"/>
      <c r="F78" s="11"/>
      <c r="G78" s="11"/>
      <c r="H78" s="12" t="str">
        <f t="shared" si="5"/>
        <v/>
      </c>
    </row>
    <row r="79" spans="1:8">
      <c r="A79">
        <f t="shared" si="4"/>
        <v>0</v>
      </c>
      <c r="B79" s="10"/>
      <c r="C79" s="11"/>
      <c r="D79" s="11" t="str">
        <f>IF(E79="","",VLOOKUP(出納!E79,科目!$B$3:$C$35,2,FALSE))</f>
        <v/>
      </c>
      <c r="E79" s="11"/>
      <c r="F79" s="11"/>
      <c r="G79" s="11"/>
      <c r="H79" s="12" t="str">
        <f t="shared" si="5"/>
        <v/>
      </c>
    </row>
    <row r="80" spans="1:8">
      <c r="A80">
        <f t="shared" si="4"/>
        <v>0</v>
      </c>
      <c r="B80" s="10"/>
      <c r="C80" s="11"/>
      <c r="D80" s="11" t="str">
        <f>IF(E80="","",VLOOKUP(出納!E80,科目!$B$3:$C$35,2,FALSE))</f>
        <v/>
      </c>
      <c r="E80" s="11"/>
      <c r="F80" s="11"/>
      <c r="G80" s="11"/>
      <c r="H80" s="12" t="str">
        <f t="shared" si="5"/>
        <v/>
      </c>
    </row>
    <row r="81" spans="1:8">
      <c r="A81">
        <f t="shared" si="4"/>
        <v>0</v>
      </c>
      <c r="B81" s="10"/>
      <c r="C81" s="11"/>
      <c r="D81" s="11" t="str">
        <f>IF(E81="","",VLOOKUP(出納!E81,科目!$B$3:$C$35,2,FALSE))</f>
        <v/>
      </c>
      <c r="E81" s="11"/>
      <c r="F81" s="11"/>
      <c r="G81" s="11"/>
      <c r="H81" s="12" t="str">
        <f t="shared" si="5"/>
        <v/>
      </c>
    </row>
    <row r="82" spans="1:8">
      <c r="A82">
        <f t="shared" si="4"/>
        <v>0</v>
      </c>
      <c r="B82" s="10"/>
      <c r="C82" s="11"/>
      <c r="D82" s="11" t="str">
        <f>IF(E82="","",VLOOKUP(出納!E82,科目!$B$3:$C$35,2,FALSE))</f>
        <v/>
      </c>
      <c r="E82" s="11"/>
      <c r="F82" s="11"/>
      <c r="G82" s="11"/>
      <c r="H82" s="12" t="str">
        <f t="shared" si="5"/>
        <v/>
      </c>
    </row>
    <row r="83" spans="1:8">
      <c r="A83">
        <f t="shared" si="4"/>
        <v>0</v>
      </c>
      <c r="B83" s="10"/>
      <c r="C83" s="11"/>
      <c r="D83" s="11" t="str">
        <f>IF(E83="","",VLOOKUP(出納!E83,科目!$B$3:$C$35,2,FALSE))</f>
        <v/>
      </c>
      <c r="E83" s="11"/>
      <c r="F83" s="11"/>
      <c r="G83" s="11"/>
      <c r="H83" s="12" t="str">
        <f t="shared" si="5"/>
        <v/>
      </c>
    </row>
    <row r="84" spans="1:8">
      <c r="A84">
        <f t="shared" si="4"/>
        <v>0</v>
      </c>
      <c r="B84" s="10"/>
      <c r="C84" s="11"/>
      <c r="D84" s="11" t="str">
        <f>IF(E84="","",VLOOKUP(出納!E84,科目!$B$3:$C$35,2,FALSE))</f>
        <v/>
      </c>
      <c r="E84" s="11"/>
      <c r="F84" s="11"/>
      <c r="G84" s="11"/>
      <c r="H84" s="12" t="str">
        <f t="shared" si="5"/>
        <v/>
      </c>
    </row>
    <row r="85" spans="1:8">
      <c r="A85">
        <f t="shared" si="4"/>
        <v>0</v>
      </c>
      <c r="B85" s="10"/>
      <c r="C85" s="11"/>
      <c r="D85" s="11" t="str">
        <f>IF(E85="","",VLOOKUP(出納!E85,科目!$B$3:$C$35,2,FALSE))</f>
        <v/>
      </c>
      <c r="E85" s="11"/>
      <c r="F85" s="11"/>
      <c r="G85" s="11"/>
      <c r="H85" s="12" t="str">
        <f t="shared" si="5"/>
        <v/>
      </c>
    </row>
    <row r="86" spans="1:8">
      <c r="A86">
        <f t="shared" si="4"/>
        <v>0</v>
      </c>
      <c r="B86" s="10"/>
      <c r="C86" s="11"/>
      <c r="D86" s="11" t="str">
        <f>IF(E86="","",VLOOKUP(出納!E86,科目!$B$3:$C$35,2,FALSE))</f>
        <v/>
      </c>
      <c r="E86" s="11"/>
      <c r="F86" s="11"/>
      <c r="G86" s="11"/>
      <c r="H86" s="12" t="str">
        <f t="shared" si="5"/>
        <v/>
      </c>
    </row>
    <row r="87" spans="1:8">
      <c r="A87">
        <f t="shared" si="4"/>
        <v>0</v>
      </c>
      <c r="B87" s="10"/>
      <c r="C87" s="11"/>
      <c r="D87" s="11" t="str">
        <f>IF(E87="","",VLOOKUP(出納!E87,科目!$B$3:$C$35,2,FALSE))</f>
        <v/>
      </c>
      <c r="E87" s="11"/>
      <c r="F87" s="11"/>
      <c r="G87" s="11"/>
      <c r="H87" s="12" t="str">
        <f t="shared" si="5"/>
        <v/>
      </c>
    </row>
    <row r="88" spans="1:8">
      <c r="A88">
        <f t="shared" si="4"/>
        <v>0</v>
      </c>
      <c r="B88" s="10"/>
      <c r="C88" s="11"/>
      <c r="D88" s="11" t="str">
        <f>IF(E88="","",VLOOKUP(出納!E88,科目!$B$3:$C$35,2,FALSE))</f>
        <v/>
      </c>
      <c r="E88" s="11"/>
      <c r="F88" s="11"/>
      <c r="G88" s="11"/>
      <c r="H88" s="12" t="str">
        <f t="shared" si="5"/>
        <v/>
      </c>
    </row>
    <row r="89" spans="1:8">
      <c r="A89">
        <f t="shared" si="4"/>
        <v>0</v>
      </c>
      <c r="B89" s="10"/>
      <c r="C89" s="11"/>
      <c r="D89" s="11" t="str">
        <f>IF(E89="","",VLOOKUP(出納!E89,科目!$B$3:$C$35,2,FALSE))</f>
        <v/>
      </c>
      <c r="E89" s="11"/>
      <c r="F89" s="11"/>
      <c r="G89" s="11"/>
      <c r="H89" s="12" t="str">
        <f t="shared" si="5"/>
        <v/>
      </c>
    </row>
    <row r="90" spans="1:8">
      <c r="A90">
        <f t="shared" si="4"/>
        <v>0</v>
      </c>
      <c r="B90" s="10"/>
      <c r="C90" s="11"/>
      <c r="D90" s="11" t="str">
        <f>IF(E90="","",VLOOKUP(出納!E90,科目!$B$3:$C$35,2,FALSE))</f>
        <v/>
      </c>
      <c r="E90" s="11"/>
      <c r="F90" s="11"/>
      <c r="G90" s="11"/>
      <c r="H90" s="12" t="str">
        <f t="shared" si="5"/>
        <v/>
      </c>
    </row>
    <row r="91" spans="1:8">
      <c r="A91">
        <f t="shared" si="4"/>
        <v>0</v>
      </c>
      <c r="B91" s="10"/>
      <c r="C91" s="11"/>
      <c r="D91" s="11" t="str">
        <f>IF(E91="","",VLOOKUP(出納!E91,科目!$B$3:$C$35,2,FALSE))</f>
        <v/>
      </c>
      <c r="E91" s="11"/>
      <c r="F91" s="11"/>
      <c r="G91" s="11"/>
      <c r="H91" s="12" t="str">
        <f t="shared" si="5"/>
        <v/>
      </c>
    </row>
    <row r="92" spans="1:8">
      <c r="A92">
        <f t="shared" si="4"/>
        <v>0</v>
      </c>
      <c r="B92" s="10"/>
      <c r="C92" s="11"/>
      <c r="D92" s="11" t="str">
        <f>IF(E92="","",VLOOKUP(出納!E92,科目!$B$3:$C$35,2,FALSE))</f>
        <v/>
      </c>
      <c r="E92" s="11"/>
      <c r="F92" s="11"/>
      <c r="G92" s="11"/>
      <c r="H92" s="12" t="str">
        <f t="shared" si="5"/>
        <v/>
      </c>
    </row>
    <row r="93" spans="1:8">
      <c r="A93">
        <f t="shared" si="4"/>
        <v>0</v>
      </c>
      <c r="B93" s="10"/>
      <c r="C93" s="11"/>
      <c r="D93" s="11" t="str">
        <f>IF(E93="","",VLOOKUP(出納!E93,科目!$B$3:$C$35,2,FALSE))</f>
        <v/>
      </c>
      <c r="E93" s="11"/>
      <c r="F93" s="11"/>
      <c r="G93" s="11"/>
      <c r="H93" s="12" t="str">
        <f t="shared" si="5"/>
        <v/>
      </c>
    </row>
    <row r="94" spans="1:8">
      <c r="A94">
        <f t="shared" si="4"/>
        <v>0</v>
      </c>
      <c r="B94" s="10"/>
      <c r="C94" s="11"/>
      <c r="D94" s="11" t="str">
        <f>IF(E94="","",VLOOKUP(出納!E94,科目!$B$3:$C$35,2,FALSE))</f>
        <v/>
      </c>
      <c r="E94" s="11"/>
      <c r="F94" s="11"/>
      <c r="G94" s="11"/>
      <c r="H94" s="12" t="str">
        <f t="shared" si="5"/>
        <v/>
      </c>
    </row>
    <row r="95" spans="1:8">
      <c r="A95">
        <f t="shared" si="4"/>
        <v>0</v>
      </c>
      <c r="B95" s="10"/>
      <c r="C95" s="11"/>
      <c r="D95" s="11" t="str">
        <f>IF(E95="","",VLOOKUP(出納!E95,科目!$B$3:$C$35,2,FALSE))</f>
        <v/>
      </c>
      <c r="E95" s="11"/>
      <c r="F95" s="11"/>
      <c r="G95" s="11"/>
      <c r="H95" s="12" t="str">
        <f t="shared" si="5"/>
        <v/>
      </c>
    </row>
    <row r="96" spans="1:8">
      <c r="A96">
        <f t="shared" si="4"/>
        <v>0</v>
      </c>
      <c r="B96" s="10"/>
      <c r="C96" s="11"/>
      <c r="D96" s="11" t="str">
        <f>IF(E96="","",VLOOKUP(出納!E96,科目!$B$3:$C$35,2,FALSE))</f>
        <v/>
      </c>
      <c r="E96" s="11"/>
      <c r="F96" s="11"/>
      <c r="G96" s="11"/>
      <c r="H96" s="12" t="str">
        <f t="shared" si="5"/>
        <v/>
      </c>
    </row>
    <row r="97" spans="1:8">
      <c r="A97">
        <f t="shared" si="4"/>
        <v>0</v>
      </c>
      <c r="B97" s="10"/>
      <c r="C97" s="11"/>
      <c r="D97" s="11" t="str">
        <f>IF(E97="","",VLOOKUP(出納!E97,科目!$B$3:$C$35,2,FALSE))</f>
        <v/>
      </c>
      <c r="E97" s="11"/>
      <c r="F97" s="11"/>
      <c r="G97" s="11"/>
      <c r="H97" s="12" t="str">
        <f t="shared" si="5"/>
        <v/>
      </c>
    </row>
    <row r="98" spans="1:8">
      <c r="A98">
        <f t="shared" si="4"/>
        <v>0</v>
      </c>
      <c r="B98" s="10"/>
      <c r="C98" s="11"/>
      <c r="D98" s="11" t="str">
        <f>IF(E98="","",VLOOKUP(出納!E98,科目!$B$3:$C$35,2,FALSE))</f>
        <v/>
      </c>
      <c r="E98" s="11"/>
      <c r="F98" s="11"/>
      <c r="G98" s="11"/>
      <c r="H98" s="12" t="str">
        <f t="shared" si="5"/>
        <v/>
      </c>
    </row>
    <row r="99" spans="1:8">
      <c r="A99">
        <f t="shared" si="4"/>
        <v>0</v>
      </c>
      <c r="B99" s="10"/>
      <c r="C99" s="11"/>
      <c r="D99" s="11" t="str">
        <f>IF(E99="","",VLOOKUP(出納!E99,科目!$B$3:$C$35,2,FALSE))</f>
        <v/>
      </c>
      <c r="E99" s="11"/>
      <c r="F99" s="11"/>
      <c r="G99" s="11"/>
      <c r="H99" s="12" t="str">
        <f t="shared" si="5"/>
        <v/>
      </c>
    </row>
    <row r="100" spans="1:8">
      <c r="A100">
        <f t="shared" si="4"/>
        <v>0</v>
      </c>
      <c r="B100" s="10"/>
      <c r="C100" s="11"/>
      <c r="D100" s="11" t="str">
        <f>IF(E100="","",VLOOKUP(出納!E100,科目!$B$3:$C$35,2,FALSE))</f>
        <v/>
      </c>
      <c r="E100" s="11"/>
      <c r="F100" s="11"/>
      <c r="G100" s="11"/>
      <c r="H100" s="12" t="str">
        <f t="shared" si="5"/>
        <v/>
      </c>
    </row>
    <row r="101" spans="1:8">
      <c r="A101">
        <f t="shared" si="4"/>
        <v>0</v>
      </c>
      <c r="B101" s="10"/>
      <c r="C101" s="11"/>
      <c r="D101" s="11" t="str">
        <f>IF(E101="","",VLOOKUP(出納!E101,科目!$B$3:$C$35,2,FALSE))</f>
        <v/>
      </c>
      <c r="E101" s="11"/>
      <c r="F101" s="11"/>
      <c r="G101" s="11"/>
      <c r="H101" s="12" t="str">
        <f t="shared" si="5"/>
        <v/>
      </c>
    </row>
    <row r="102" spans="1:8">
      <c r="A102">
        <f t="shared" si="4"/>
        <v>0</v>
      </c>
      <c r="B102" s="10"/>
      <c r="C102" s="11"/>
      <c r="D102" s="11" t="str">
        <f>IF(E102="","",VLOOKUP(出納!E102,科目!$B$3:$C$35,2,FALSE))</f>
        <v/>
      </c>
      <c r="E102" s="11"/>
      <c r="F102" s="11"/>
      <c r="G102" s="11"/>
      <c r="H102" s="12" t="str">
        <f t="shared" si="5"/>
        <v/>
      </c>
    </row>
    <row r="103" spans="1:8">
      <c r="A103">
        <f t="shared" si="4"/>
        <v>0</v>
      </c>
      <c r="B103" s="10"/>
      <c r="C103" s="11"/>
      <c r="D103" s="11" t="str">
        <f>IF(E103="","",VLOOKUP(出納!E103,科目!$B$3:$C$35,2,FALSE))</f>
        <v/>
      </c>
      <c r="E103" s="11"/>
      <c r="F103" s="11"/>
      <c r="G103" s="11"/>
      <c r="H103" s="12" t="str">
        <f t="shared" si="5"/>
        <v/>
      </c>
    </row>
    <row r="104" spans="1:8">
      <c r="A104">
        <f t="shared" si="4"/>
        <v>0</v>
      </c>
      <c r="B104" s="10"/>
      <c r="C104" s="11"/>
      <c r="D104" s="11" t="str">
        <f>IF(E104="","",VLOOKUP(出納!E104,科目!$B$3:$C$35,2,FALSE))</f>
        <v/>
      </c>
      <c r="E104" s="11"/>
      <c r="F104" s="11"/>
      <c r="G104" s="11"/>
      <c r="H104" s="12" t="str">
        <f t="shared" si="5"/>
        <v/>
      </c>
    </row>
    <row r="105" spans="1:8">
      <c r="A105">
        <f t="shared" si="4"/>
        <v>0</v>
      </c>
      <c r="B105" s="10"/>
      <c r="C105" s="11"/>
      <c r="D105" s="11" t="str">
        <f>IF(E105="","",VLOOKUP(出納!E105,科目!$B$3:$C$35,2,FALSE))</f>
        <v/>
      </c>
      <c r="E105" s="11"/>
      <c r="F105" s="11"/>
      <c r="G105" s="11"/>
      <c r="H105" s="12" t="str">
        <f t="shared" si="5"/>
        <v/>
      </c>
    </row>
    <row r="106" spans="1:8">
      <c r="A106">
        <f t="shared" si="4"/>
        <v>0</v>
      </c>
      <c r="B106" s="10"/>
      <c r="C106" s="11"/>
      <c r="D106" s="11" t="str">
        <f>IF(E106="","",VLOOKUP(出納!E106,科目!$B$3:$C$35,2,FALSE))</f>
        <v/>
      </c>
      <c r="E106" s="11"/>
      <c r="F106" s="11"/>
      <c r="G106" s="11"/>
      <c r="H106" s="12" t="str">
        <f t="shared" si="5"/>
        <v/>
      </c>
    </row>
    <row r="107" spans="1:8">
      <c r="A107">
        <f t="shared" si="4"/>
        <v>0</v>
      </c>
      <c r="B107" s="10"/>
      <c r="C107" s="11"/>
      <c r="D107" s="11" t="str">
        <f>IF(E107="","",VLOOKUP(出納!E107,科目!$B$3:$C$35,2,FALSE))</f>
        <v/>
      </c>
      <c r="E107" s="11"/>
      <c r="F107" s="11"/>
      <c r="G107" s="11"/>
      <c r="H107" s="12" t="str">
        <f t="shared" si="5"/>
        <v/>
      </c>
    </row>
    <row r="108" spans="1:8">
      <c r="A108">
        <f t="shared" si="4"/>
        <v>0</v>
      </c>
      <c r="B108" s="10"/>
      <c r="C108" s="11"/>
      <c r="D108" s="11" t="str">
        <f>IF(E108="","",VLOOKUP(出納!E108,科目!$B$3:$C$35,2,FALSE))</f>
        <v/>
      </c>
      <c r="E108" s="11"/>
      <c r="F108" s="11"/>
      <c r="G108" s="11"/>
      <c r="H108" s="12" t="str">
        <f t="shared" si="5"/>
        <v/>
      </c>
    </row>
    <row r="109" spans="1:8">
      <c r="A109">
        <f t="shared" si="4"/>
        <v>0</v>
      </c>
      <c r="B109" s="10"/>
      <c r="C109" s="11"/>
      <c r="D109" s="11" t="str">
        <f>IF(E109="","",VLOOKUP(出納!E109,科目!$B$3:$C$35,2,FALSE))</f>
        <v/>
      </c>
      <c r="E109" s="11"/>
      <c r="F109" s="11"/>
      <c r="G109" s="11"/>
      <c r="H109" s="12" t="str">
        <f t="shared" si="5"/>
        <v/>
      </c>
    </row>
    <row r="110" spans="1:8">
      <c r="A110">
        <f t="shared" si="4"/>
        <v>0</v>
      </c>
      <c r="B110" s="10"/>
      <c r="C110" s="11"/>
      <c r="D110" s="11" t="str">
        <f>IF(E110="","",VLOOKUP(出納!E110,科目!$B$3:$C$35,2,FALSE))</f>
        <v/>
      </c>
      <c r="E110" s="11"/>
      <c r="F110" s="11"/>
      <c r="G110" s="11"/>
      <c r="H110" s="12" t="str">
        <f t="shared" si="5"/>
        <v/>
      </c>
    </row>
    <row r="111" spans="1:8">
      <c r="A111">
        <f t="shared" si="4"/>
        <v>0</v>
      </c>
      <c r="B111" s="10"/>
      <c r="C111" s="11"/>
      <c r="D111" s="11" t="str">
        <f>IF(E111="","",VLOOKUP(出納!E111,科目!$B$3:$C$35,2,FALSE))</f>
        <v/>
      </c>
      <c r="E111" s="11"/>
      <c r="F111" s="11"/>
      <c r="G111" s="11"/>
      <c r="H111" s="12" t="str">
        <f t="shared" si="5"/>
        <v/>
      </c>
    </row>
    <row r="112" spans="1:8">
      <c r="A112">
        <f t="shared" si="4"/>
        <v>0</v>
      </c>
      <c r="B112" s="10"/>
      <c r="C112" s="11"/>
      <c r="D112" s="11" t="str">
        <f>IF(E112="","",VLOOKUP(出納!E112,科目!$B$3:$C$35,2,FALSE))</f>
        <v/>
      </c>
      <c r="E112" s="11"/>
      <c r="F112" s="11"/>
      <c r="G112" s="11"/>
      <c r="H112" s="12" t="str">
        <f t="shared" si="5"/>
        <v/>
      </c>
    </row>
    <row r="113" spans="1:8">
      <c r="A113">
        <f t="shared" si="4"/>
        <v>0</v>
      </c>
      <c r="B113" s="10"/>
      <c r="C113" s="11"/>
      <c r="D113" s="11" t="str">
        <f>IF(E113="","",VLOOKUP(出納!E113,科目!$B$3:$C$35,2,FALSE))</f>
        <v/>
      </c>
      <c r="E113" s="11"/>
      <c r="F113" s="11"/>
      <c r="G113" s="11"/>
      <c r="H113" s="12" t="str">
        <f t="shared" si="5"/>
        <v/>
      </c>
    </row>
    <row r="114" spans="1:8">
      <c r="A114">
        <f t="shared" si="4"/>
        <v>0</v>
      </c>
      <c r="B114" s="10"/>
      <c r="C114" s="11"/>
      <c r="D114" s="11" t="str">
        <f>IF(E114="","",VLOOKUP(出納!E114,科目!$B$3:$C$35,2,FALSE))</f>
        <v/>
      </c>
      <c r="E114" s="11"/>
      <c r="F114" s="11"/>
      <c r="G114" s="11"/>
      <c r="H114" s="12" t="str">
        <f t="shared" si="5"/>
        <v/>
      </c>
    </row>
    <row r="115" spans="1:8">
      <c r="A115">
        <f t="shared" si="4"/>
        <v>0</v>
      </c>
      <c r="B115" s="10"/>
      <c r="C115" s="11"/>
      <c r="D115" s="11" t="str">
        <f>IF(E115="","",VLOOKUP(出納!E115,科目!$B$3:$C$35,2,FALSE))</f>
        <v/>
      </c>
      <c r="E115" s="11"/>
      <c r="F115" s="11"/>
      <c r="G115" s="11"/>
      <c r="H115" s="12" t="str">
        <f t="shared" si="5"/>
        <v/>
      </c>
    </row>
    <row r="116" spans="1:8">
      <c r="A116">
        <f t="shared" si="4"/>
        <v>0</v>
      </c>
      <c r="B116" s="10"/>
      <c r="C116" s="11"/>
      <c r="D116" s="11" t="str">
        <f>IF(E116="","",VLOOKUP(出納!E116,科目!$B$3:$C$35,2,FALSE))</f>
        <v/>
      </c>
      <c r="E116" s="11"/>
      <c r="F116" s="11"/>
      <c r="G116" s="11"/>
      <c r="H116" s="12" t="str">
        <f t="shared" si="5"/>
        <v/>
      </c>
    </row>
    <row r="117" spans="1:8">
      <c r="A117">
        <f t="shared" si="4"/>
        <v>0</v>
      </c>
      <c r="B117" s="10"/>
      <c r="C117" s="11"/>
      <c r="D117" s="11" t="str">
        <f>IF(E117="","",VLOOKUP(出納!E117,科目!$B$3:$C$35,2,FALSE))</f>
        <v/>
      </c>
      <c r="E117" s="11"/>
      <c r="F117" s="11"/>
      <c r="G117" s="11"/>
      <c r="H117" s="12" t="str">
        <f t="shared" si="5"/>
        <v/>
      </c>
    </row>
    <row r="118" spans="1:8">
      <c r="A118">
        <f t="shared" si="4"/>
        <v>0</v>
      </c>
      <c r="B118" s="10"/>
      <c r="C118" s="11"/>
      <c r="D118" s="11" t="str">
        <f>IF(E118="","",VLOOKUP(出納!E118,科目!$B$3:$C$35,2,FALSE))</f>
        <v/>
      </c>
      <c r="E118" s="11"/>
      <c r="F118" s="11"/>
      <c r="G118" s="11"/>
      <c r="H118" s="12" t="str">
        <f t="shared" si="5"/>
        <v/>
      </c>
    </row>
    <row r="119" spans="1:8">
      <c r="A119">
        <f t="shared" si="4"/>
        <v>0</v>
      </c>
      <c r="B119" s="10"/>
      <c r="C119" s="11"/>
      <c r="D119" s="11" t="str">
        <f>IF(E119="","",VLOOKUP(出納!E119,科目!$B$3:$C$35,2,FALSE))</f>
        <v/>
      </c>
      <c r="E119" s="11"/>
      <c r="F119" s="11"/>
      <c r="G119" s="11"/>
      <c r="H119" s="12" t="str">
        <f t="shared" si="5"/>
        <v/>
      </c>
    </row>
    <row r="120" spans="1:8">
      <c r="A120">
        <f t="shared" si="4"/>
        <v>0</v>
      </c>
      <c r="B120" s="10"/>
      <c r="C120" s="11"/>
      <c r="D120" s="11" t="str">
        <f>IF(E120="","",VLOOKUP(出納!E120,科目!$B$3:$C$35,2,FALSE))</f>
        <v/>
      </c>
      <c r="E120" s="11"/>
      <c r="F120" s="11"/>
      <c r="G120" s="11"/>
      <c r="H120" s="12" t="str">
        <f t="shared" si="5"/>
        <v/>
      </c>
    </row>
    <row r="121" spans="1:8">
      <c r="A121">
        <f t="shared" si="4"/>
        <v>0</v>
      </c>
      <c r="B121" s="10"/>
      <c r="C121" s="11"/>
      <c r="D121" s="11" t="str">
        <f>IF(E121="","",VLOOKUP(出納!E121,科目!$B$3:$C$35,2,FALSE))</f>
        <v/>
      </c>
      <c r="E121" s="11"/>
      <c r="F121" s="11"/>
      <c r="G121" s="11"/>
      <c r="H121" s="12" t="str">
        <f t="shared" si="5"/>
        <v/>
      </c>
    </row>
    <row r="122" spans="1:8">
      <c r="A122">
        <f t="shared" si="4"/>
        <v>0</v>
      </c>
      <c r="B122" s="10"/>
      <c r="C122" s="11"/>
      <c r="D122" s="11" t="str">
        <f>IF(E122="","",VLOOKUP(出納!E122,科目!$B$3:$C$35,2,FALSE))</f>
        <v/>
      </c>
      <c r="E122" s="11"/>
      <c r="F122" s="11"/>
      <c r="G122" s="11"/>
      <c r="H122" s="12" t="str">
        <f t="shared" si="5"/>
        <v/>
      </c>
    </row>
    <row r="123" spans="1:8">
      <c r="A123">
        <f t="shared" si="4"/>
        <v>0</v>
      </c>
      <c r="B123" s="10"/>
      <c r="C123" s="11"/>
      <c r="D123" s="11" t="str">
        <f>IF(E123="","",VLOOKUP(出納!E123,科目!$B$3:$C$35,2,FALSE))</f>
        <v/>
      </c>
      <c r="E123" s="11"/>
      <c r="F123" s="11"/>
      <c r="G123" s="11"/>
      <c r="H123" s="12" t="str">
        <f t="shared" si="5"/>
        <v/>
      </c>
    </row>
    <row r="124" spans="1:8">
      <c r="A124">
        <f t="shared" si="4"/>
        <v>0</v>
      </c>
      <c r="B124" s="10"/>
      <c r="C124" s="11"/>
      <c r="D124" s="11" t="str">
        <f>IF(E124="","",VLOOKUP(出納!E124,科目!$B$3:$C$35,2,FALSE))</f>
        <v/>
      </c>
      <c r="E124" s="11"/>
      <c r="F124" s="11"/>
      <c r="G124" s="11"/>
      <c r="H124" s="12" t="str">
        <f t="shared" si="5"/>
        <v/>
      </c>
    </row>
    <row r="125" spans="1:8">
      <c r="A125">
        <f t="shared" si="4"/>
        <v>0</v>
      </c>
      <c r="B125" s="10"/>
      <c r="C125" s="11"/>
      <c r="D125" s="11" t="str">
        <f>IF(E125="","",VLOOKUP(出納!E125,科目!$B$3:$C$35,2,FALSE))</f>
        <v/>
      </c>
      <c r="E125" s="11"/>
      <c r="F125" s="11"/>
      <c r="G125" s="11"/>
      <c r="H125" s="12" t="str">
        <f t="shared" si="5"/>
        <v/>
      </c>
    </row>
    <row r="126" spans="1:8">
      <c r="A126">
        <f t="shared" si="4"/>
        <v>0</v>
      </c>
      <c r="B126" s="10"/>
      <c r="C126" s="11"/>
      <c r="D126" s="11" t="str">
        <f>IF(E126="","",VLOOKUP(出納!E126,科目!$B$3:$C$35,2,FALSE))</f>
        <v/>
      </c>
      <c r="E126" s="11"/>
      <c r="F126" s="11"/>
      <c r="G126" s="11"/>
      <c r="H126" s="12" t="str">
        <f t="shared" si="5"/>
        <v/>
      </c>
    </row>
    <row r="127" spans="1:8">
      <c r="A127">
        <f t="shared" si="4"/>
        <v>0</v>
      </c>
      <c r="B127" s="10"/>
      <c r="C127" s="11"/>
      <c r="D127" s="11" t="str">
        <f>IF(E127="","",VLOOKUP(出納!E127,科目!$B$3:$C$35,2,FALSE))</f>
        <v/>
      </c>
      <c r="E127" s="11"/>
      <c r="F127" s="11"/>
      <c r="G127" s="11"/>
      <c r="H127" s="12" t="str">
        <f t="shared" si="5"/>
        <v/>
      </c>
    </row>
    <row r="128" spans="1:8">
      <c r="A128">
        <f t="shared" si="4"/>
        <v>0</v>
      </c>
      <c r="B128" s="10"/>
      <c r="C128" s="11"/>
      <c r="D128" s="11" t="str">
        <f>IF(E128="","",VLOOKUP(出納!E128,科目!$B$3:$C$35,2,FALSE))</f>
        <v/>
      </c>
      <c r="E128" s="11"/>
      <c r="F128" s="11"/>
      <c r="G128" s="11"/>
      <c r="H128" s="12" t="str">
        <f t="shared" si="5"/>
        <v/>
      </c>
    </row>
    <row r="129" spans="1:8">
      <c r="A129">
        <f t="shared" si="4"/>
        <v>0</v>
      </c>
      <c r="B129" s="10"/>
      <c r="C129" s="11"/>
      <c r="D129" s="11" t="str">
        <f>IF(E129="","",VLOOKUP(出納!E129,科目!$B$3:$C$35,2,FALSE))</f>
        <v/>
      </c>
      <c r="E129" s="11"/>
      <c r="F129" s="11"/>
      <c r="G129" s="11"/>
      <c r="H129" s="12" t="str">
        <f t="shared" si="5"/>
        <v/>
      </c>
    </row>
    <row r="130" spans="1:8">
      <c r="A130">
        <f t="shared" si="4"/>
        <v>0</v>
      </c>
      <c r="B130" s="10"/>
      <c r="C130" s="11"/>
      <c r="D130" s="11" t="str">
        <f>IF(E130="","",VLOOKUP(出納!E130,科目!$B$3:$C$35,2,FALSE))</f>
        <v/>
      </c>
      <c r="E130" s="11"/>
      <c r="F130" s="11"/>
      <c r="G130" s="11"/>
      <c r="H130" s="12" t="str">
        <f t="shared" si="5"/>
        <v/>
      </c>
    </row>
    <row r="131" spans="1:8">
      <c r="A131">
        <f t="shared" si="4"/>
        <v>0</v>
      </c>
      <c r="B131" s="10"/>
      <c r="C131" s="11"/>
      <c r="D131" s="11" t="str">
        <f>IF(E131="","",VLOOKUP(出納!E131,科目!$B$3:$C$35,2,FALSE))</f>
        <v/>
      </c>
      <c r="E131" s="11"/>
      <c r="F131" s="11"/>
      <c r="G131" s="11"/>
      <c r="H131" s="12" t="str">
        <f t="shared" si="5"/>
        <v/>
      </c>
    </row>
    <row r="132" spans="1:8">
      <c r="A132">
        <f t="shared" si="4"/>
        <v>0</v>
      </c>
      <c r="B132" s="10"/>
      <c r="C132" s="11"/>
      <c r="D132" s="11" t="str">
        <f>IF(E132="","",VLOOKUP(出納!E132,科目!$B$3:$C$35,2,FALSE))</f>
        <v/>
      </c>
      <c r="E132" s="11"/>
      <c r="F132" s="11"/>
      <c r="G132" s="11"/>
      <c r="H132" s="12" t="str">
        <f t="shared" si="5"/>
        <v/>
      </c>
    </row>
    <row r="133" spans="1:8">
      <c r="A133">
        <f t="shared" si="4"/>
        <v>0</v>
      </c>
      <c r="B133" s="10"/>
      <c r="C133" s="11"/>
      <c r="D133" s="11" t="str">
        <f>IF(E133="","",VLOOKUP(出納!E133,科目!$B$3:$C$35,2,FALSE))</f>
        <v/>
      </c>
      <c r="E133" s="11"/>
      <c r="F133" s="11"/>
      <c r="G133" s="11"/>
      <c r="H133" s="12" t="str">
        <f t="shared" si="5"/>
        <v/>
      </c>
    </row>
    <row r="134" spans="1:8">
      <c r="A134">
        <f t="shared" si="4"/>
        <v>0</v>
      </c>
      <c r="B134" s="10"/>
      <c r="C134" s="11"/>
      <c r="D134" s="11" t="str">
        <f>IF(E134="","",VLOOKUP(出納!E134,科目!$B$3:$C$35,2,FALSE))</f>
        <v/>
      </c>
      <c r="E134" s="11"/>
      <c r="F134" s="11"/>
      <c r="G134" s="11"/>
      <c r="H134" s="12" t="str">
        <f t="shared" si="5"/>
        <v/>
      </c>
    </row>
    <row r="135" spans="1:8">
      <c r="A135">
        <f t="shared" si="4"/>
        <v>0</v>
      </c>
      <c r="B135" s="10"/>
      <c r="C135" s="11"/>
      <c r="D135" s="11" t="str">
        <f>IF(E135="","",VLOOKUP(出納!E135,科目!$B$3:$C$35,2,FALSE))</f>
        <v/>
      </c>
      <c r="E135" s="11"/>
      <c r="F135" s="11"/>
      <c r="G135" s="11"/>
      <c r="H135" s="12" t="str">
        <f t="shared" si="5"/>
        <v/>
      </c>
    </row>
    <row r="136" spans="1:8">
      <c r="A136">
        <f t="shared" ref="A136:A199" si="6">F136+G136</f>
        <v>0</v>
      </c>
      <c r="B136" s="10"/>
      <c r="C136" s="11"/>
      <c r="D136" s="11" t="str">
        <f>IF(E136="","",VLOOKUP(出納!E136,科目!$B$3:$C$35,2,FALSE))</f>
        <v/>
      </c>
      <c r="E136" s="11"/>
      <c r="F136" s="11"/>
      <c r="G136" s="11"/>
      <c r="H136" s="12" t="str">
        <f t="shared" ref="H136:H199" si="7">IF(E136="","",H135+F136-G136)</f>
        <v/>
      </c>
    </row>
    <row r="137" spans="1:8">
      <c r="A137">
        <f t="shared" si="6"/>
        <v>0</v>
      </c>
      <c r="B137" s="10"/>
      <c r="C137" s="11"/>
      <c r="D137" s="11" t="str">
        <f>IF(E137="","",VLOOKUP(出納!E137,科目!$B$3:$C$35,2,FALSE))</f>
        <v/>
      </c>
      <c r="E137" s="11"/>
      <c r="F137" s="11"/>
      <c r="G137" s="11"/>
      <c r="H137" s="12" t="str">
        <f t="shared" si="7"/>
        <v/>
      </c>
    </row>
    <row r="138" spans="1:8">
      <c r="A138">
        <f t="shared" si="6"/>
        <v>0</v>
      </c>
      <c r="B138" s="10"/>
      <c r="C138" s="11"/>
      <c r="D138" s="11" t="str">
        <f>IF(E138="","",VLOOKUP(出納!E138,科目!$B$3:$C$35,2,FALSE))</f>
        <v/>
      </c>
      <c r="E138" s="11"/>
      <c r="F138" s="11"/>
      <c r="G138" s="11"/>
      <c r="H138" s="12" t="str">
        <f t="shared" si="7"/>
        <v/>
      </c>
    </row>
    <row r="139" spans="1:8">
      <c r="A139">
        <f t="shared" si="6"/>
        <v>0</v>
      </c>
      <c r="B139" s="10"/>
      <c r="C139" s="11"/>
      <c r="D139" s="11" t="str">
        <f>IF(E139="","",VLOOKUP(出納!E139,科目!$B$3:$C$35,2,FALSE))</f>
        <v/>
      </c>
      <c r="E139" s="11"/>
      <c r="F139" s="11"/>
      <c r="G139" s="11"/>
      <c r="H139" s="12" t="str">
        <f t="shared" si="7"/>
        <v/>
      </c>
    </row>
    <row r="140" spans="1:8">
      <c r="A140">
        <f t="shared" si="6"/>
        <v>0</v>
      </c>
      <c r="B140" s="10"/>
      <c r="C140" s="11"/>
      <c r="D140" s="11" t="str">
        <f>IF(E140="","",VLOOKUP(出納!E140,科目!$B$3:$C$35,2,FALSE))</f>
        <v/>
      </c>
      <c r="E140" s="11"/>
      <c r="F140" s="11"/>
      <c r="G140" s="11"/>
      <c r="H140" s="12" t="str">
        <f t="shared" si="7"/>
        <v/>
      </c>
    </row>
    <row r="141" spans="1:8">
      <c r="A141">
        <f t="shared" si="6"/>
        <v>0</v>
      </c>
      <c r="B141" s="10"/>
      <c r="C141" s="11"/>
      <c r="D141" s="11" t="str">
        <f>IF(E141="","",VLOOKUP(出納!E141,科目!$B$3:$C$35,2,FALSE))</f>
        <v/>
      </c>
      <c r="E141" s="11"/>
      <c r="F141" s="11"/>
      <c r="G141" s="11"/>
      <c r="H141" s="12" t="str">
        <f t="shared" si="7"/>
        <v/>
      </c>
    </row>
    <row r="142" spans="1:8">
      <c r="A142">
        <f t="shared" si="6"/>
        <v>0</v>
      </c>
      <c r="B142" s="10"/>
      <c r="C142" s="11"/>
      <c r="D142" s="11" t="str">
        <f>IF(E142="","",VLOOKUP(出納!E142,科目!$B$3:$C$35,2,FALSE))</f>
        <v/>
      </c>
      <c r="E142" s="11"/>
      <c r="F142" s="11"/>
      <c r="G142" s="11"/>
      <c r="H142" s="12" t="str">
        <f t="shared" si="7"/>
        <v/>
      </c>
    </row>
    <row r="143" spans="1:8">
      <c r="A143">
        <f t="shared" si="6"/>
        <v>0</v>
      </c>
      <c r="B143" s="10"/>
      <c r="C143" s="11"/>
      <c r="D143" s="11" t="str">
        <f>IF(E143="","",VLOOKUP(出納!E143,科目!$B$3:$C$35,2,FALSE))</f>
        <v/>
      </c>
      <c r="E143" s="11"/>
      <c r="F143" s="11"/>
      <c r="G143" s="11"/>
      <c r="H143" s="12" t="str">
        <f t="shared" si="7"/>
        <v/>
      </c>
    </row>
    <row r="144" spans="1:8">
      <c r="A144">
        <f t="shared" si="6"/>
        <v>0</v>
      </c>
      <c r="B144" s="10"/>
      <c r="C144" s="11"/>
      <c r="D144" s="11" t="str">
        <f>IF(E144="","",VLOOKUP(出納!E144,科目!$B$3:$C$35,2,FALSE))</f>
        <v/>
      </c>
      <c r="E144" s="11"/>
      <c r="F144" s="11"/>
      <c r="G144" s="11"/>
      <c r="H144" s="12" t="str">
        <f t="shared" si="7"/>
        <v/>
      </c>
    </row>
    <row r="145" spans="1:8">
      <c r="A145">
        <f t="shared" si="6"/>
        <v>0</v>
      </c>
      <c r="B145" s="10"/>
      <c r="C145" s="11"/>
      <c r="D145" s="11" t="str">
        <f>IF(E145="","",VLOOKUP(出納!E145,科目!$B$3:$C$35,2,FALSE))</f>
        <v/>
      </c>
      <c r="E145" s="11"/>
      <c r="F145" s="11"/>
      <c r="G145" s="11"/>
      <c r="H145" s="12" t="str">
        <f t="shared" si="7"/>
        <v/>
      </c>
    </row>
    <row r="146" spans="1:8">
      <c r="A146">
        <f t="shared" si="6"/>
        <v>0</v>
      </c>
      <c r="B146" s="10"/>
      <c r="C146" s="11"/>
      <c r="D146" s="11" t="str">
        <f>IF(E146="","",VLOOKUP(出納!E146,科目!$B$3:$C$35,2,FALSE))</f>
        <v/>
      </c>
      <c r="E146" s="11"/>
      <c r="F146" s="11"/>
      <c r="G146" s="11"/>
      <c r="H146" s="12" t="str">
        <f t="shared" si="7"/>
        <v/>
      </c>
    </row>
    <row r="147" spans="1:8">
      <c r="A147">
        <f t="shared" si="6"/>
        <v>0</v>
      </c>
      <c r="B147" s="10"/>
      <c r="C147" s="11"/>
      <c r="D147" s="11" t="str">
        <f>IF(E147="","",VLOOKUP(出納!E147,科目!$B$3:$C$35,2,FALSE))</f>
        <v/>
      </c>
      <c r="E147" s="11"/>
      <c r="F147" s="11"/>
      <c r="G147" s="11"/>
      <c r="H147" s="12" t="str">
        <f t="shared" si="7"/>
        <v/>
      </c>
    </row>
    <row r="148" spans="1:8">
      <c r="A148">
        <f t="shared" si="6"/>
        <v>0</v>
      </c>
      <c r="B148" s="10"/>
      <c r="C148" s="11"/>
      <c r="D148" s="11" t="str">
        <f>IF(E148="","",VLOOKUP(出納!E148,科目!$B$3:$C$35,2,FALSE))</f>
        <v/>
      </c>
      <c r="E148" s="11"/>
      <c r="F148" s="11"/>
      <c r="G148" s="11"/>
      <c r="H148" s="12" t="str">
        <f t="shared" si="7"/>
        <v/>
      </c>
    </row>
    <row r="149" spans="1:8">
      <c r="A149">
        <f t="shared" si="6"/>
        <v>0</v>
      </c>
      <c r="B149" s="10"/>
      <c r="C149" s="11"/>
      <c r="D149" s="11" t="str">
        <f>IF(E149="","",VLOOKUP(出納!E149,科目!$B$3:$C$35,2,FALSE))</f>
        <v/>
      </c>
      <c r="E149" s="11"/>
      <c r="F149" s="11"/>
      <c r="G149" s="11"/>
      <c r="H149" s="12" t="str">
        <f t="shared" si="7"/>
        <v/>
      </c>
    </row>
    <row r="150" spans="1:8">
      <c r="A150">
        <f t="shared" si="6"/>
        <v>0</v>
      </c>
      <c r="B150" s="10"/>
      <c r="C150" s="11"/>
      <c r="D150" s="11" t="str">
        <f>IF(E150="","",VLOOKUP(出納!E150,科目!$B$3:$C$35,2,FALSE))</f>
        <v/>
      </c>
      <c r="E150" s="11"/>
      <c r="F150" s="11"/>
      <c r="G150" s="11"/>
      <c r="H150" s="12" t="str">
        <f t="shared" si="7"/>
        <v/>
      </c>
    </row>
    <row r="151" spans="1:8">
      <c r="A151">
        <f t="shared" si="6"/>
        <v>0</v>
      </c>
      <c r="B151" s="10"/>
      <c r="C151" s="11"/>
      <c r="D151" s="11" t="str">
        <f>IF(E151="","",VLOOKUP(出納!E151,科目!$B$3:$C$35,2,FALSE))</f>
        <v/>
      </c>
      <c r="E151" s="11"/>
      <c r="F151" s="11"/>
      <c r="G151" s="11"/>
      <c r="H151" s="12" t="str">
        <f t="shared" si="7"/>
        <v/>
      </c>
    </row>
    <row r="152" spans="1:8">
      <c r="A152">
        <f t="shared" si="6"/>
        <v>0</v>
      </c>
      <c r="B152" s="10"/>
      <c r="C152" s="11"/>
      <c r="D152" s="11" t="str">
        <f>IF(E152="","",VLOOKUP(出納!E152,科目!$B$3:$C$35,2,FALSE))</f>
        <v/>
      </c>
      <c r="E152" s="11"/>
      <c r="F152" s="11"/>
      <c r="G152" s="11"/>
      <c r="H152" s="12" t="str">
        <f t="shared" si="7"/>
        <v/>
      </c>
    </row>
    <row r="153" spans="1:8">
      <c r="A153">
        <f t="shared" si="6"/>
        <v>0</v>
      </c>
      <c r="B153" s="10"/>
      <c r="C153" s="11"/>
      <c r="D153" s="11" t="str">
        <f>IF(E153="","",VLOOKUP(出納!E153,科目!$B$3:$C$35,2,FALSE))</f>
        <v/>
      </c>
      <c r="E153" s="11"/>
      <c r="F153" s="11"/>
      <c r="G153" s="11"/>
      <c r="H153" s="12" t="str">
        <f t="shared" si="7"/>
        <v/>
      </c>
    </row>
    <row r="154" spans="1:8">
      <c r="A154">
        <f t="shared" si="6"/>
        <v>0</v>
      </c>
      <c r="B154" s="10"/>
      <c r="C154" s="11"/>
      <c r="D154" s="11" t="str">
        <f>IF(E154="","",VLOOKUP(出納!E154,科目!$B$3:$C$35,2,FALSE))</f>
        <v/>
      </c>
      <c r="E154" s="11"/>
      <c r="F154" s="11"/>
      <c r="G154" s="11"/>
      <c r="H154" s="12" t="str">
        <f t="shared" si="7"/>
        <v/>
      </c>
    </row>
    <row r="155" spans="1:8">
      <c r="A155">
        <f t="shared" si="6"/>
        <v>0</v>
      </c>
      <c r="B155" s="10"/>
      <c r="C155" s="11"/>
      <c r="D155" s="11" t="str">
        <f>IF(E155="","",VLOOKUP(出納!E155,科目!$B$3:$C$35,2,FALSE))</f>
        <v/>
      </c>
      <c r="E155" s="11"/>
      <c r="F155" s="11"/>
      <c r="G155" s="11"/>
      <c r="H155" s="12" t="str">
        <f t="shared" si="7"/>
        <v/>
      </c>
    </row>
    <row r="156" spans="1:8">
      <c r="A156">
        <f t="shared" si="6"/>
        <v>0</v>
      </c>
      <c r="B156" s="10"/>
      <c r="C156" s="11"/>
      <c r="D156" s="11" t="str">
        <f>IF(E156="","",VLOOKUP(出納!E156,科目!$B$3:$C$35,2,FALSE))</f>
        <v/>
      </c>
      <c r="E156" s="11"/>
      <c r="F156" s="11"/>
      <c r="G156" s="11"/>
      <c r="H156" s="12" t="str">
        <f t="shared" si="7"/>
        <v/>
      </c>
    </row>
    <row r="157" spans="1:8">
      <c r="A157">
        <f t="shared" si="6"/>
        <v>0</v>
      </c>
      <c r="B157" s="10"/>
      <c r="C157" s="11"/>
      <c r="D157" s="11" t="str">
        <f>IF(E157="","",VLOOKUP(出納!E157,科目!$B$3:$C$35,2,FALSE))</f>
        <v/>
      </c>
      <c r="E157" s="11"/>
      <c r="F157" s="11"/>
      <c r="G157" s="11"/>
      <c r="H157" s="12" t="str">
        <f t="shared" si="7"/>
        <v/>
      </c>
    </row>
    <row r="158" spans="1:8">
      <c r="A158">
        <f t="shared" si="6"/>
        <v>0</v>
      </c>
      <c r="B158" s="10"/>
      <c r="C158" s="11"/>
      <c r="D158" s="11" t="str">
        <f>IF(E158="","",VLOOKUP(出納!E158,科目!$B$3:$C$35,2,FALSE))</f>
        <v/>
      </c>
      <c r="E158" s="11"/>
      <c r="F158" s="11"/>
      <c r="G158" s="11"/>
      <c r="H158" s="12" t="str">
        <f t="shared" si="7"/>
        <v/>
      </c>
    </row>
    <row r="159" spans="1:8">
      <c r="A159">
        <f t="shared" si="6"/>
        <v>0</v>
      </c>
      <c r="B159" s="10"/>
      <c r="C159" s="11"/>
      <c r="D159" s="11" t="str">
        <f>IF(E159="","",VLOOKUP(出納!E159,科目!$B$3:$C$35,2,FALSE))</f>
        <v/>
      </c>
      <c r="E159" s="11"/>
      <c r="F159" s="11"/>
      <c r="G159" s="11"/>
      <c r="H159" s="12" t="str">
        <f t="shared" si="7"/>
        <v/>
      </c>
    </row>
    <row r="160" spans="1:8">
      <c r="A160">
        <f t="shared" si="6"/>
        <v>0</v>
      </c>
      <c r="B160" s="10"/>
      <c r="C160" s="11"/>
      <c r="D160" s="11" t="str">
        <f>IF(E160="","",VLOOKUP(出納!E160,科目!$B$3:$C$35,2,FALSE))</f>
        <v/>
      </c>
      <c r="E160" s="11"/>
      <c r="F160" s="11"/>
      <c r="G160" s="11"/>
      <c r="H160" s="12" t="str">
        <f t="shared" si="7"/>
        <v/>
      </c>
    </row>
    <row r="161" spans="1:8">
      <c r="A161">
        <f t="shared" si="6"/>
        <v>0</v>
      </c>
      <c r="B161" s="10"/>
      <c r="C161" s="11"/>
      <c r="D161" s="11" t="str">
        <f>IF(E161="","",VLOOKUP(出納!E161,科目!$B$3:$C$35,2,FALSE))</f>
        <v/>
      </c>
      <c r="E161" s="11"/>
      <c r="F161" s="11"/>
      <c r="G161" s="11"/>
      <c r="H161" s="12" t="str">
        <f t="shared" si="7"/>
        <v/>
      </c>
    </row>
    <row r="162" spans="1:8">
      <c r="A162">
        <f t="shared" si="6"/>
        <v>0</v>
      </c>
      <c r="B162" s="10"/>
      <c r="C162" s="11"/>
      <c r="D162" s="11" t="str">
        <f>IF(E162="","",VLOOKUP(出納!E162,科目!$B$3:$C$35,2,FALSE))</f>
        <v/>
      </c>
      <c r="E162" s="11"/>
      <c r="F162" s="11"/>
      <c r="G162" s="11"/>
      <c r="H162" s="12" t="str">
        <f t="shared" si="7"/>
        <v/>
      </c>
    </row>
    <row r="163" spans="1:8">
      <c r="A163">
        <f t="shared" si="6"/>
        <v>0</v>
      </c>
      <c r="B163" s="10"/>
      <c r="C163" s="11"/>
      <c r="D163" s="11" t="str">
        <f>IF(E163="","",VLOOKUP(出納!E163,科目!$B$3:$C$35,2,FALSE))</f>
        <v/>
      </c>
      <c r="E163" s="11"/>
      <c r="F163" s="11"/>
      <c r="G163" s="11"/>
      <c r="H163" s="12" t="str">
        <f t="shared" si="7"/>
        <v/>
      </c>
    </row>
    <row r="164" spans="1:8">
      <c r="A164">
        <f t="shared" si="6"/>
        <v>0</v>
      </c>
      <c r="B164" s="10"/>
      <c r="C164" s="11"/>
      <c r="D164" s="11" t="str">
        <f>IF(E164="","",VLOOKUP(出納!E164,科目!$B$3:$C$35,2,FALSE))</f>
        <v/>
      </c>
      <c r="E164" s="11"/>
      <c r="F164" s="11"/>
      <c r="G164" s="11"/>
      <c r="H164" s="12" t="str">
        <f t="shared" si="7"/>
        <v/>
      </c>
    </row>
    <row r="165" spans="1:8">
      <c r="A165">
        <f t="shared" si="6"/>
        <v>0</v>
      </c>
      <c r="B165" s="10"/>
      <c r="C165" s="11"/>
      <c r="D165" s="11" t="str">
        <f>IF(E165="","",VLOOKUP(出納!E165,科目!$B$3:$C$35,2,FALSE))</f>
        <v/>
      </c>
      <c r="E165" s="11"/>
      <c r="F165" s="11"/>
      <c r="G165" s="11"/>
      <c r="H165" s="12" t="str">
        <f t="shared" si="7"/>
        <v/>
      </c>
    </row>
    <row r="166" spans="1:8">
      <c r="A166">
        <f t="shared" si="6"/>
        <v>0</v>
      </c>
      <c r="B166" s="10"/>
      <c r="C166" s="11"/>
      <c r="D166" s="11" t="str">
        <f>IF(E166="","",VLOOKUP(出納!E166,科目!$B$3:$C$35,2,FALSE))</f>
        <v/>
      </c>
      <c r="E166" s="11"/>
      <c r="F166" s="11"/>
      <c r="G166" s="11"/>
      <c r="H166" s="12" t="str">
        <f t="shared" si="7"/>
        <v/>
      </c>
    </row>
    <row r="167" spans="1:8">
      <c r="A167">
        <f t="shared" si="6"/>
        <v>0</v>
      </c>
      <c r="B167" s="10"/>
      <c r="C167" s="11"/>
      <c r="D167" s="11" t="str">
        <f>IF(E167="","",VLOOKUP(出納!E167,科目!$B$3:$C$35,2,FALSE))</f>
        <v/>
      </c>
      <c r="E167" s="11"/>
      <c r="F167" s="11"/>
      <c r="G167" s="11"/>
      <c r="H167" s="12" t="str">
        <f t="shared" si="7"/>
        <v/>
      </c>
    </row>
    <row r="168" spans="1:8">
      <c r="A168">
        <f t="shared" si="6"/>
        <v>0</v>
      </c>
      <c r="B168" s="10"/>
      <c r="C168" s="11"/>
      <c r="D168" s="11" t="str">
        <f>IF(E168="","",VLOOKUP(出納!E168,科目!$B$3:$C$35,2,FALSE))</f>
        <v/>
      </c>
      <c r="E168" s="11"/>
      <c r="F168" s="11"/>
      <c r="G168" s="11"/>
      <c r="H168" s="12" t="str">
        <f t="shared" si="7"/>
        <v/>
      </c>
    </row>
    <row r="169" spans="1:8">
      <c r="A169">
        <f t="shared" si="6"/>
        <v>0</v>
      </c>
      <c r="B169" s="10"/>
      <c r="C169" s="11"/>
      <c r="D169" s="11" t="str">
        <f>IF(E169="","",VLOOKUP(出納!E169,科目!$B$3:$C$35,2,FALSE))</f>
        <v/>
      </c>
      <c r="E169" s="11"/>
      <c r="F169" s="11"/>
      <c r="G169" s="11"/>
      <c r="H169" s="12" t="str">
        <f t="shared" si="7"/>
        <v/>
      </c>
    </row>
    <row r="170" spans="1:8">
      <c r="A170">
        <f t="shared" si="6"/>
        <v>0</v>
      </c>
      <c r="B170" s="10"/>
      <c r="C170" s="11"/>
      <c r="D170" s="11" t="str">
        <f>IF(E170="","",VLOOKUP(出納!E170,科目!$B$3:$C$35,2,FALSE))</f>
        <v/>
      </c>
      <c r="E170" s="11"/>
      <c r="F170" s="11"/>
      <c r="G170" s="11"/>
      <c r="H170" s="12" t="str">
        <f t="shared" si="7"/>
        <v/>
      </c>
    </row>
    <row r="171" spans="1:8">
      <c r="A171">
        <f t="shared" si="6"/>
        <v>0</v>
      </c>
      <c r="B171" s="10"/>
      <c r="C171" s="11"/>
      <c r="D171" s="11" t="str">
        <f>IF(E171="","",VLOOKUP(出納!E171,科目!$B$3:$C$35,2,FALSE))</f>
        <v/>
      </c>
      <c r="E171" s="11"/>
      <c r="F171" s="11"/>
      <c r="G171" s="11"/>
      <c r="H171" s="12" t="str">
        <f t="shared" si="7"/>
        <v/>
      </c>
    </row>
    <row r="172" spans="1:8">
      <c r="A172">
        <f t="shared" si="6"/>
        <v>0</v>
      </c>
      <c r="B172" s="10"/>
      <c r="C172" s="11"/>
      <c r="D172" s="11" t="str">
        <f>IF(E172="","",VLOOKUP(出納!E172,科目!$B$3:$C$35,2,FALSE))</f>
        <v/>
      </c>
      <c r="E172" s="11"/>
      <c r="F172" s="11"/>
      <c r="G172" s="11"/>
      <c r="H172" s="12" t="str">
        <f t="shared" si="7"/>
        <v/>
      </c>
    </row>
    <row r="173" spans="1:8">
      <c r="A173">
        <f t="shared" si="6"/>
        <v>0</v>
      </c>
      <c r="B173" s="10"/>
      <c r="C173" s="11"/>
      <c r="D173" s="11" t="str">
        <f>IF(E173="","",VLOOKUP(出納!E173,科目!$B$3:$C$35,2,FALSE))</f>
        <v/>
      </c>
      <c r="E173" s="11"/>
      <c r="F173" s="11"/>
      <c r="G173" s="11"/>
      <c r="H173" s="12" t="str">
        <f t="shared" si="7"/>
        <v/>
      </c>
    </row>
    <row r="174" spans="1:8">
      <c r="A174">
        <f t="shared" si="6"/>
        <v>0</v>
      </c>
      <c r="B174" s="10"/>
      <c r="C174" s="11"/>
      <c r="D174" s="11" t="str">
        <f>IF(E174="","",VLOOKUP(出納!E174,科目!$B$3:$C$35,2,FALSE))</f>
        <v/>
      </c>
      <c r="E174" s="11"/>
      <c r="F174" s="11"/>
      <c r="G174" s="11"/>
      <c r="H174" s="12" t="str">
        <f t="shared" si="7"/>
        <v/>
      </c>
    </row>
    <row r="175" spans="1:8">
      <c r="A175">
        <f t="shared" si="6"/>
        <v>0</v>
      </c>
      <c r="B175" s="10"/>
      <c r="C175" s="11"/>
      <c r="D175" s="11" t="str">
        <f>IF(E175="","",VLOOKUP(出納!E175,科目!$B$3:$C$35,2,FALSE))</f>
        <v/>
      </c>
      <c r="E175" s="11"/>
      <c r="F175" s="11"/>
      <c r="G175" s="11"/>
      <c r="H175" s="12" t="str">
        <f t="shared" si="7"/>
        <v/>
      </c>
    </row>
    <row r="176" spans="1:8">
      <c r="A176">
        <f t="shared" si="6"/>
        <v>0</v>
      </c>
      <c r="B176" s="10"/>
      <c r="C176" s="11"/>
      <c r="D176" s="11" t="str">
        <f>IF(E176="","",VLOOKUP(出納!E176,科目!$B$3:$C$35,2,FALSE))</f>
        <v/>
      </c>
      <c r="E176" s="11"/>
      <c r="F176" s="11"/>
      <c r="G176" s="11"/>
      <c r="H176" s="12" t="str">
        <f t="shared" si="7"/>
        <v/>
      </c>
    </row>
    <row r="177" spans="1:8">
      <c r="A177">
        <f t="shared" si="6"/>
        <v>0</v>
      </c>
      <c r="B177" s="10"/>
      <c r="C177" s="11"/>
      <c r="D177" s="11" t="str">
        <f>IF(E177="","",VLOOKUP(出納!E177,科目!$B$3:$C$35,2,FALSE))</f>
        <v/>
      </c>
      <c r="E177" s="11"/>
      <c r="F177" s="11"/>
      <c r="G177" s="11"/>
      <c r="H177" s="12" t="str">
        <f t="shared" si="7"/>
        <v/>
      </c>
    </row>
    <row r="178" spans="1:8">
      <c r="A178">
        <f t="shared" si="6"/>
        <v>0</v>
      </c>
      <c r="B178" s="10"/>
      <c r="C178" s="11"/>
      <c r="D178" s="11" t="str">
        <f>IF(E178="","",VLOOKUP(出納!E178,科目!$B$3:$C$35,2,FALSE))</f>
        <v/>
      </c>
      <c r="E178" s="11"/>
      <c r="F178" s="11"/>
      <c r="G178" s="11"/>
      <c r="H178" s="12" t="str">
        <f t="shared" si="7"/>
        <v/>
      </c>
    </row>
    <row r="179" spans="1:8">
      <c r="A179">
        <f t="shared" si="6"/>
        <v>0</v>
      </c>
      <c r="B179" s="10"/>
      <c r="C179" s="11"/>
      <c r="D179" s="11" t="str">
        <f>IF(E179="","",VLOOKUP(出納!E179,科目!$B$3:$C$35,2,FALSE))</f>
        <v/>
      </c>
      <c r="E179" s="11"/>
      <c r="F179" s="11"/>
      <c r="G179" s="11"/>
      <c r="H179" s="12" t="str">
        <f t="shared" si="7"/>
        <v/>
      </c>
    </row>
    <row r="180" spans="1:8">
      <c r="A180">
        <f t="shared" si="6"/>
        <v>0</v>
      </c>
      <c r="B180" s="10"/>
      <c r="C180" s="11"/>
      <c r="D180" s="11" t="str">
        <f>IF(E180="","",VLOOKUP(出納!E180,科目!$B$3:$C$35,2,FALSE))</f>
        <v/>
      </c>
      <c r="E180" s="11"/>
      <c r="F180" s="11"/>
      <c r="G180" s="11"/>
      <c r="H180" s="12" t="str">
        <f t="shared" si="7"/>
        <v/>
      </c>
    </row>
    <row r="181" spans="1:8">
      <c r="A181">
        <f t="shared" si="6"/>
        <v>0</v>
      </c>
      <c r="B181" s="10"/>
      <c r="C181" s="11"/>
      <c r="D181" s="11" t="str">
        <f>IF(E181="","",VLOOKUP(出納!E181,科目!$B$3:$C$35,2,FALSE))</f>
        <v/>
      </c>
      <c r="E181" s="11"/>
      <c r="F181" s="11"/>
      <c r="G181" s="11"/>
      <c r="H181" s="12" t="str">
        <f t="shared" si="7"/>
        <v/>
      </c>
    </row>
    <row r="182" spans="1:8">
      <c r="A182">
        <f t="shared" si="6"/>
        <v>0</v>
      </c>
      <c r="B182" s="10"/>
      <c r="C182" s="11"/>
      <c r="D182" s="11" t="str">
        <f>IF(E182="","",VLOOKUP(出納!E182,科目!$B$3:$C$35,2,FALSE))</f>
        <v/>
      </c>
      <c r="E182" s="11"/>
      <c r="F182" s="11"/>
      <c r="G182" s="11"/>
      <c r="H182" s="12" t="str">
        <f t="shared" si="7"/>
        <v/>
      </c>
    </row>
    <row r="183" spans="1:8">
      <c r="A183">
        <f t="shared" si="6"/>
        <v>0</v>
      </c>
      <c r="B183" s="10"/>
      <c r="C183" s="11"/>
      <c r="D183" s="11" t="str">
        <f>IF(E183="","",VLOOKUP(出納!E183,科目!$B$3:$C$35,2,FALSE))</f>
        <v/>
      </c>
      <c r="E183" s="11"/>
      <c r="F183" s="11"/>
      <c r="G183" s="11"/>
      <c r="H183" s="12" t="str">
        <f t="shared" si="7"/>
        <v/>
      </c>
    </row>
    <row r="184" spans="1:8">
      <c r="A184">
        <f t="shared" si="6"/>
        <v>0</v>
      </c>
      <c r="B184" s="10"/>
      <c r="C184" s="11"/>
      <c r="D184" s="11" t="str">
        <f>IF(E184="","",VLOOKUP(出納!E184,科目!$B$3:$C$35,2,FALSE))</f>
        <v/>
      </c>
      <c r="E184" s="11"/>
      <c r="F184" s="11"/>
      <c r="G184" s="11"/>
      <c r="H184" s="12" t="str">
        <f t="shared" si="7"/>
        <v/>
      </c>
    </row>
    <row r="185" spans="1:8">
      <c r="A185">
        <f t="shared" si="6"/>
        <v>0</v>
      </c>
      <c r="B185" s="10"/>
      <c r="C185" s="11"/>
      <c r="D185" s="11" t="str">
        <f>IF(E185="","",VLOOKUP(出納!E185,科目!$B$3:$C$35,2,FALSE))</f>
        <v/>
      </c>
      <c r="E185" s="11"/>
      <c r="F185" s="11"/>
      <c r="G185" s="11"/>
      <c r="H185" s="12" t="str">
        <f t="shared" si="7"/>
        <v/>
      </c>
    </row>
    <row r="186" spans="1:8">
      <c r="A186">
        <f t="shared" si="6"/>
        <v>0</v>
      </c>
      <c r="B186" s="10"/>
      <c r="C186" s="11"/>
      <c r="D186" s="11" t="str">
        <f>IF(E186="","",VLOOKUP(出納!E186,科目!$B$3:$C$35,2,FALSE))</f>
        <v/>
      </c>
      <c r="E186" s="11"/>
      <c r="F186" s="11"/>
      <c r="G186" s="11"/>
      <c r="H186" s="12" t="str">
        <f t="shared" si="7"/>
        <v/>
      </c>
    </row>
    <row r="187" spans="1:8">
      <c r="A187">
        <f t="shared" si="6"/>
        <v>0</v>
      </c>
      <c r="B187" s="10"/>
      <c r="C187" s="11"/>
      <c r="D187" s="11" t="str">
        <f>IF(E187="","",VLOOKUP(出納!E187,科目!$B$3:$C$35,2,FALSE))</f>
        <v/>
      </c>
      <c r="E187" s="11"/>
      <c r="F187" s="11"/>
      <c r="G187" s="11"/>
      <c r="H187" s="12" t="str">
        <f t="shared" si="7"/>
        <v/>
      </c>
    </row>
    <row r="188" spans="1:8">
      <c r="A188">
        <f t="shared" si="6"/>
        <v>0</v>
      </c>
      <c r="B188" s="10"/>
      <c r="C188" s="11"/>
      <c r="D188" s="11" t="str">
        <f>IF(E188="","",VLOOKUP(出納!E188,科目!$B$3:$C$35,2,FALSE))</f>
        <v/>
      </c>
      <c r="E188" s="11"/>
      <c r="F188" s="11"/>
      <c r="G188" s="11"/>
      <c r="H188" s="12" t="str">
        <f t="shared" si="7"/>
        <v/>
      </c>
    </row>
    <row r="189" spans="1:8">
      <c r="A189">
        <f t="shared" si="6"/>
        <v>0</v>
      </c>
      <c r="B189" s="10"/>
      <c r="C189" s="11"/>
      <c r="D189" s="11" t="str">
        <f>IF(E189="","",VLOOKUP(出納!E189,科目!$B$3:$C$35,2,FALSE))</f>
        <v/>
      </c>
      <c r="E189" s="11"/>
      <c r="F189" s="11"/>
      <c r="G189" s="11"/>
      <c r="H189" s="12" t="str">
        <f t="shared" si="7"/>
        <v/>
      </c>
    </row>
    <row r="190" spans="1:8">
      <c r="A190">
        <f t="shared" si="6"/>
        <v>0</v>
      </c>
      <c r="B190" s="10"/>
      <c r="C190" s="11"/>
      <c r="D190" s="11" t="str">
        <f>IF(E190="","",VLOOKUP(出納!E190,科目!$B$3:$C$35,2,FALSE))</f>
        <v/>
      </c>
      <c r="E190" s="11"/>
      <c r="F190" s="11"/>
      <c r="G190" s="11"/>
      <c r="H190" s="12" t="str">
        <f t="shared" si="7"/>
        <v/>
      </c>
    </row>
    <row r="191" spans="1:8">
      <c r="A191">
        <f t="shared" si="6"/>
        <v>0</v>
      </c>
      <c r="B191" s="10"/>
      <c r="C191" s="11"/>
      <c r="D191" s="11" t="str">
        <f>IF(E191="","",VLOOKUP(出納!E191,科目!$B$3:$C$35,2,FALSE))</f>
        <v/>
      </c>
      <c r="E191" s="11"/>
      <c r="F191" s="11"/>
      <c r="G191" s="11"/>
      <c r="H191" s="12" t="str">
        <f t="shared" si="7"/>
        <v/>
      </c>
    </row>
    <row r="192" spans="1:8">
      <c r="A192">
        <f t="shared" si="6"/>
        <v>0</v>
      </c>
      <c r="B192" s="10"/>
      <c r="C192" s="11"/>
      <c r="D192" s="11" t="str">
        <f>IF(E192="","",VLOOKUP(出納!E192,科目!$B$3:$C$35,2,FALSE))</f>
        <v/>
      </c>
      <c r="E192" s="11"/>
      <c r="F192" s="11"/>
      <c r="G192" s="11"/>
      <c r="H192" s="12" t="str">
        <f t="shared" si="7"/>
        <v/>
      </c>
    </row>
    <row r="193" spans="1:8">
      <c r="A193">
        <f t="shared" si="6"/>
        <v>0</v>
      </c>
      <c r="B193" s="10"/>
      <c r="C193" s="11"/>
      <c r="D193" s="11" t="str">
        <f>IF(E193="","",VLOOKUP(出納!E193,科目!$B$3:$C$35,2,FALSE))</f>
        <v/>
      </c>
      <c r="E193" s="11"/>
      <c r="F193" s="11"/>
      <c r="G193" s="11"/>
      <c r="H193" s="12" t="str">
        <f t="shared" si="7"/>
        <v/>
      </c>
    </row>
    <row r="194" spans="1:8">
      <c r="A194">
        <f t="shared" si="6"/>
        <v>0</v>
      </c>
      <c r="B194" s="10"/>
      <c r="C194" s="11"/>
      <c r="D194" s="11" t="str">
        <f>IF(E194="","",VLOOKUP(出納!E194,科目!$B$3:$C$35,2,FALSE))</f>
        <v/>
      </c>
      <c r="E194" s="11"/>
      <c r="F194" s="11"/>
      <c r="G194" s="11"/>
      <c r="H194" s="12" t="str">
        <f t="shared" si="7"/>
        <v/>
      </c>
    </row>
    <row r="195" spans="1:8">
      <c r="A195">
        <f t="shared" si="6"/>
        <v>0</v>
      </c>
      <c r="B195" s="10"/>
      <c r="C195" s="11"/>
      <c r="D195" s="11" t="str">
        <f>IF(E195="","",VLOOKUP(出納!E195,科目!$B$3:$C$35,2,FALSE))</f>
        <v/>
      </c>
      <c r="E195" s="11"/>
      <c r="F195" s="11"/>
      <c r="G195" s="11"/>
      <c r="H195" s="12" t="str">
        <f t="shared" si="7"/>
        <v/>
      </c>
    </row>
    <row r="196" spans="1:8">
      <c r="A196">
        <f t="shared" si="6"/>
        <v>0</v>
      </c>
      <c r="B196" s="10"/>
      <c r="C196" s="11"/>
      <c r="D196" s="11" t="str">
        <f>IF(E196="","",VLOOKUP(出納!E196,科目!$B$3:$C$35,2,FALSE))</f>
        <v/>
      </c>
      <c r="E196" s="11"/>
      <c r="F196" s="11"/>
      <c r="G196" s="11"/>
      <c r="H196" s="12" t="str">
        <f t="shared" si="7"/>
        <v/>
      </c>
    </row>
    <row r="197" spans="1:8">
      <c r="A197">
        <f t="shared" si="6"/>
        <v>0</v>
      </c>
      <c r="B197" s="10"/>
      <c r="C197" s="11"/>
      <c r="D197" s="11" t="str">
        <f>IF(E197="","",VLOOKUP(出納!E197,科目!$B$3:$C$35,2,FALSE))</f>
        <v/>
      </c>
      <c r="E197" s="11"/>
      <c r="F197" s="11"/>
      <c r="G197" s="11"/>
      <c r="H197" s="12" t="str">
        <f t="shared" si="7"/>
        <v/>
      </c>
    </row>
    <row r="198" spans="1:8">
      <c r="A198">
        <f t="shared" si="6"/>
        <v>0</v>
      </c>
      <c r="B198" s="10"/>
      <c r="C198" s="11"/>
      <c r="D198" s="11" t="str">
        <f>IF(E198="","",VLOOKUP(出納!E198,科目!$B$3:$C$35,2,FALSE))</f>
        <v/>
      </c>
      <c r="E198" s="11"/>
      <c r="F198" s="11"/>
      <c r="G198" s="11"/>
      <c r="H198" s="12" t="str">
        <f t="shared" si="7"/>
        <v/>
      </c>
    </row>
    <row r="199" spans="1:8">
      <c r="A199">
        <f t="shared" si="6"/>
        <v>0</v>
      </c>
      <c r="B199" s="10"/>
      <c r="C199" s="11"/>
      <c r="D199" s="11" t="str">
        <f>IF(E199="","",VLOOKUP(出納!E199,科目!$B$3:$C$35,2,FALSE))</f>
        <v/>
      </c>
      <c r="E199" s="11"/>
      <c r="F199" s="11"/>
      <c r="G199" s="11"/>
      <c r="H199" s="12" t="str">
        <f t="shared" si="7"/>
        <v/>
      </c>
    </row>
    <row r="200" spans="1:8">
      <c r="A200">
        <f t="shared" ref="A200:A263" si="8">F200+G200</f>
        <v>0</v>
      </c>
      <c r="B200" s="10"/>
      <c r="C200" s="11"/>
      <c r="D200" s="11" t="str">
        <f>IF(E200="","",VLOOKUP(出納!E200,科目!$B$3:$C$35,2,FALSE))</f>
        <v/>
      </c>
      <c r="E200" s="11"/>
      <c r="F200" s="11"/>
      <c r="G200" s="11"/>
      <c r="H200" s="12" t="str">
        <f t="shared" ref="H200:H263" si="9">IF(E200="","",H199+F200-G200)</f>
        <v/>
      </c>
    </row>
    <row r="201" spans="1:8">
      <c r="A201">
        <f t="shared" si="8"/>
        <v>0</v>
      </c>
      <c r="B201" s="10"/>
      <c r="C201" s="11"/>
      <c r="D201" s="11" t="str">
        <f>IF(E201="","",VLOOKUP(出納!E201,科目!$B$3:$C$35,2,FALSE))</f>
        <v/>
      </c>
      <c r="E201" s="11"/>
      <c r="F201" s="11"/>
      <c r="G201" s="11"/>
      <c r="H201" s="12" t="str">
        <f t="shared" si="9"/>
        <v/>
      </c>
    </row>
    <row r="202" spans="1:8">
      <c r="A202">
        <f t="shared" si="8"/>
        <v>0</v>
      </c>
      <c r="B202" s="10"/>
      <c r="C202" s="11"/>
      <c r="D202" s="11" t="str">
        <f>IF(E202="","",VLOOKUP(出納!E202,科目!$B$3:$C$35,2,FALSE))</f>
        <v/>
      </c>
      <c r="E202" s="11"/>
      <c r="F202" s="11"/>
      <c r="G202" s="11"/>
      <c r="H202" s="12" t="str">
        <f t="shared" si="9"/>
        <v/>
      </c>
    </row>
    <row r="203" spans="1:8">
      <c r="A203">
        <f t="shared" si="8"/>
        <v>0</v>
      </c>
      <c r="B203" s="10"/>
      <c r="C203" s="11"/>
      <c r="D203" s="11" t="str">
        <f>IF(E203="","",VLOOKUP(出納!E203,科目!$B$3:$C$35,2,FALSE))</f>
        <v/>
      </c>
      <c r="E203" s="11"/>
      <c r="F203" s="11"/>
      <c r="G203" s="11"/>
      <c r="H203" s="12" t="str">
        <f t="shared" si="9"/>
        <v/>
      </c>
    </row>
    <row r="204" spans="1:8">
      <c r="A204">
        <f t="shared" si="8"/>
        <v>0</v>
      </c>
      <c r="B204" s="10"/>
      <c r="C204" s="11"/>
      <c r="D204" s="11" t="str">
        <f>IF(E204="","",VLOOKUP(出納!E204,科目!$B$3:$C$35,2,FALSE))</f>
        <v/>
      </c>
      <c r="E204" s="11"/>
      <c r="F204" s="11"/>
      <c r="G204" s="11"/>
      <c r="H204" s="12" t="str">
        <f t="shared" si="9"/>
        <v/>
      </c>
    </row>
    <row r="205" spans="1:8">
      <c r="A205">
        <f t="shared" si="8"/>
        <v>0</v>
      </c>
      <c r="B205" s="10"/>
      <c r="C205" s="11"/>
      <c r="D205" s="11" t="str">
        <f>IF(E205="","",VLOOKUP(出納!E205,科目!$B$3:$C$35,2,FALSE))</f>
        <v/>
      </c>
      <c r="E205" s="11"/>
      <c r="F205" s="11"/>
      <c r="G205" s="11"/>
      <c r="H205" s="12" t="str">
        <f t="shared" si="9"/>
        <v/>
      </c>
    </row>
    <row r="206" spans="1:8">
      <c r="A206">
        <f t="shared" si="8"/>
        <v>0</v>
      </c>
      <c r="B206" s="10"/>
      <c r="C206" s="11"/>
      <c r="D206" s="11" t="str">
        <f>IF(E206="","",VLOOKUP(出納!E206,科目!$B$3:$C$35,2,FALSE))</f>
        <v/>
      </c>
      <c r="E206" s="11"/>
      <c r="F206" s="11"/>
      <c r="G206" s="11"/>
      <c r="H206" s="12" t="str">
        <f t="shared" si="9"/>
        <v/>
      </c>
    </row>
    <row r="207" spans="1:8">
      <c r="A207">
        <f t="shared" si="8"/>
        <v>0</v>
      </c>
      <c r="B207" s="10"/>
      <c r="C207" s="11"/>
      <c r="D207" s="11" t="str">
        <f>IF(E207="","",VLOOKUP(出納!E207,科目!$B$3:$C$35,2,FALSE))</f>
        <v/>
      </c>
      <c r="E207" s="11"/>
      <c r="F207" s="11"/>
      <c r="G207" s="11"/>
      <c r="H207" s="12" t="str">
        <f t="shared" si="9"/>
        <v/>
      </c>
    </row>
    <row r="208" spans="1:8">
      <c r="A208">
        <f t="shared" si="8"/>
        <v>0</v>
      </c>
      <c r="B208" s="10"/>
      <c r="C208" s="11"/>
      <c r="D208" s="11" t="str">
        <f>IF(E208="","",VLOOKUP(出納!E208,科目!$B$3:$C$35,2,FALSE))</f>
        <v/>
      </c>
      <c r="E208" s="11"/>
      <c r="F208" s="11"/>
      <c r="G208" s="11"/>
      <c r="H208" s="12" t="str">
        <f t="shared" si="9"/>
        <v/>
      </c>
    </row>
    <row r="209" spans="1:8">
      <c r="A209">
        <f t="shared" si="8"/>
        <v>0</v>
      </c>
      <c r="B209" s="10"/>
      <c r="C209" s="11"/>
      <c r="D209" s="11" t="str">
        <f>IF(E209="","",VLOOKUP(出納!E209,科目!$B$3:$C$35,2,FALSE))</f>
        <v/>
      </c>
      <c r="E209" s="11"/>
      <c r="F209" s="11"/>
      <c r="G209" s="11"/>
      <c r="H209" s="12" t="str">
        <f t="shared" si="9"/>
        <v/>
      </c>
    </row>
    <row r="210" spans="1:8">
      <c r="A210">
        <f t="shared" si="8"/>
        <v>0</v>
      </c>
      <c r="B210" s="10"/>
      <c r="C210" s="11"/>
      <c r="D210" s="11" t="str">
        <f>IF(E210="","",VLOOKUP(出納!E210,科目!$B$3:$C$35,2,FALSE))</f>
        <v/>
      </c>
      <c r="E210" s="11"/>
      <c r="F210" s="11"/>
      <c r="G210" s="11"/>
      <c r="H210" s="12" t="str">
        <f t="shared" si="9"/>
        <v/>
      </c>
    </row>
    <row r="211" spans="1:8">
      <c r="A211">
        <f t="shared" si="8"/>
        <v>0</v>
      </c>
      <c r="B211" s="10"/>
      <c r="C211" s="11"/>
      <c r="D211" s="11" t="str">
        <f>IF(E211="","",VLOOKUP(出納!E211,科目!$B$3:$C$35,2,FALSE))</f>
        <v/>
      </c>
      <c r="E211" s="11"/>
      <c r="F211" s="11"/>
      <c r="G211" s="11"/>
      <c r="H211" s="12" t="str">
        <f t="shared" si="9"/>
        <v/>
      </c>
    </row>
    <row r="212" spans="1:8">
      <c r="A212">
        <f t="shared" si="8"/>
        <v>0</v>
      </c>
      <c r="B212" s="10"/>
      <c r="C212" s="11"/>
      <c r="D212" s="11" t="str">
        <f>IF(E212="","",VLOOKUP(出納!E212,科目!$B$3:$C$35,2,FALSE))</f>
        <v/>
      </c>
      <c r="E212" s="11"/>
      <c r="F212" s="11"/>
      <c r="G212" s="11"/>
      <c r="H212" s="12" t="str">
        <f t="shared" si="9"/>
        <v/>
      </c>
    </row>
    <row r="213" spans="1:8">
      <c r="A213">
        <f t="shared" si="8"/>
        <v>0</v>
      </c>
      <c r="B213" s="10"/>
      <c r="C213" s="11"/>
      <c r="D213" s="11" t="str">
        <f>IF(E213="","",VLOOKUP(出納!E213,科目!$B$3:$C$35,2,FALSE))</f>
        <v/>
      </c>
      <c r="E213" s="11"/>
      <c r="F213" s="11"/>
      <c r="G213" s="11"/>
      <c r="H213" s="12" t="str">
        <f t="shared" si="9"/>
        <v/>
      </c>
    </row>
    <row r="214" spans="1:8">
      <c r="A214">
        <f t="shared" si="8"/>
        <v>0</v>
      </c>
      <c r="B214" s="10"/>
      <c r="C214" s="11"/>
      <c r="D214" s="11" t="str">
        <f>IF(E214="","",VLOOKUP(出納!E214,科目!$B$3:$C$35,2,FALSE))</f>
        <v/>
      </c>
      <c r="E214" s="11"/>
      <c r="F214" s="11"/>
      <c r="G214" s="11"/>
      <c r="H214" s="12" t="str">
        <f t="shared" si="9"/>
        <v/>
      </c>
    </row>
    <row r="215" spans="1:8">
      <c r="A215">
        <f t="shared" si="8"/>
        <v>0</v>
      </c>
      <c r="B215" s="10"/>
      <c r="C215" s="11"/>
      <c r="D215" s="11" t="str">
        <f>IF(E215="","",VLOOKUP(出納!E215,科目!$B$3:$C$35,2,FALSE))</f>
        <v/>
      </c>
      <c r="E215" s="11"/>
      <c r="F215" s="11"/>
      <c r="G215" s="11"/>
      <c r="H215" s="12" t="str">
        <f t="shared" si="9"/>
        <v/>
      </c>
    </row>
    <row r="216" spans="1:8">
      <c r="A216">
        <f t="shared" si="8"/>
        <v>0</v>
      </c>
      <c r="B216" s="10"/>
      <c r="C216" s="11"/>
      <c r="D216" s="11" t="str">
        <f>IF(E216="","",VLOOKUP(出納!E216,科目!$B$3:$C$35,2,FALSE))</f>
        <v/>
      </c>
      <c r="E216" s="11"/>
      <c r="F216" s="11"/>
      <c r="G216" s="11"/>
      <c r="H216" s="12" t="str">
        <f t="shared" si="9"/>
        <v/>
      </c>
    </row>
    <row r="217" spans="1:8">
      <c r="A217">
        <f t="shared" si="8"/>
        <v>0</v>
      </c>
      <c r="B217" s="10"/>
      <c r="C217" s="11"/>
      <c r="D217" s="11" t="str">
        <f>IF(E217="","",VLOOKUP(出納!E217,科目!$B$3:$C$35,2,FALSE))</f>
        <v/>
      </c>
      <c r="E217" s="11"/>
      <c r="F217" s="11"/>
      <c r="G217" s="11"/>
      <c r="H217" s="12" t="str">
        <f t="shared" si="9"/>
        <v/>
      </c>
    </row>
    <row r="218" spans="1:8">
      <c r="A218">
        <f t="shared" si="8"/>
        <v>0</v>
      </c>
      <c r="B218" s="10"/>
      <c r="C218" s="11"/>
      <c r="D218" s="11" t="str">
        <f>IF(E218="","",VLOOKUP(出納!E218,科目!$B$3:$C$35,2,FALSE))</f>
        <v/>
      </c>
      <c r="E218" s="11"/>
      <c r="F218" s="11"/>
      <c r="G218" s="11"/>
      <c r="H218" s="12" t="str">
        <f t="shared" si="9"/>
        <v/>
      </c>
    </row>
    <row r="219" spans="1:8">
      <c r="A219">
        <f t="shared" si="8"/>
        <v>0</v>
      </c>
      <c r="B219" s="10"/>
      <c r="C219" s="11"/>
      <c r="D219" s="11" t="str">
        <f>IF(E219="","",VLOOKUP(出納!E219,科目!$B$3:$C$35,2,FALSE))</f>
        <v/>
      </c>
      <c r="E219" s="11"/>
      <c r="F219" s="11"/>
      <c r="G219" s="11"/>
      <c r="H219" s="12" t="str">
        <f t="shared" si="9"/>
        <v/>
      </c>
    </row>
    <row r="220" spans="1:8">
      <c r="A220">
        <f t="shared" si="8"/>
        <v>0</v>
      </c>
      <c r="B220" s="10"/>
      <c r="C220" s="11"/>
      <c r="D220" s="11" t="str">
        <f>IF(E220="","",VLOOKUP(出納!E220,科目!$B$3:$C$35,2,FALSE))</f>
        <v/>
      </c>
      <c r="E220" s="11"/>
      <c r="F220" s="11"/>
      <c r="G220" s="11"/>
      <c r="H220" s="12" t="str">
        <f t="shared" si="9"/>
        <v/>
      </c>
    </row>
    <row r="221" spans="1:8">
      <c r="A221">
        <f t="shared" si="8"/>
        <v>0</v>
      </c>
      <c r="B221" s="10"/>
      <c r="C221" s="11"/>
      <c r="D221" s="11" t="str">
        <f>IF(E221="","",VLOOKUP(出納!E221,科目!$B$3:$C$35,2,FALSE))</f>
        <v/>
      </c>
      <c r="E221" s="11"/>
      <c r="F221" s="11"/>
      <c r="G221" s="11"/>
      <c r="H221" s="12" t="str">
        <f t="shared" si="9"/>
        <v/>
      </c>
    </row>
    <row r="222" spans="1:8">
      <c r="A222">
        <f t="shared" si="8"/>
        <v>0</v>
      </c>
      <c r="B222" s="10"/>
      <c r="C222" s="11"/>
      <c r="D222" s="11" t="str">
        <f>IF(E222="","",VLOOKUP(出納!E222,科目!$B$3:$C$35,2,FALSE))</f>
        <v/>
      </c>
      <c r="E222" s="11"/>
      <c r="F222" s="11"/>
      <c r="G222" s="11"/>
      <c r="H222" s="12" t="str">
        <f t="shared" si="9"/>
        <v/>
      </c>
    </row>
    <row r="223" spans="1:8">
      <c r="A223">
        <f t="shared" si="8"/>
        <v>0</v>
      </c>
      <c r="B223" s="10"/>
      <c r="C223" s="11"/>
      <c r="D223" s="11" t="str">
        <f>IF(E223="","",VLOOKUP(出納!E223,科目!$B$3:$C$35,2,FALSE))</f>
        <v/>
      </c>
      <c r="E223" s="11"/>
      <c r="F223" s="11"/>
      <c r="G223" s="11"/>
      <c r="H223" s="12" t="str">
        <f t="shared" si="9"/>
        <v/>
      </c>
    </row>
    <row r="224" spans="1:8">
      <c r="A224">
        <f t="shared" si="8"/>
        <v>0</v>
      </c>
      <c r="B224" s="10"/>
      <c r="C224" s="11"/>
      <c r="D224" s="11" t="str">
        <f>IF(E224="","",VLOOKUP(出納!E224,科目!$B$3:$C$35,2,FALSE))</f>
        <v/>
      </c>
      <c r="E224" s="11"/>
      <c r="F224" s="11"/>
      <c r="G224" s="11"/>
      <c r="H224" s="12" t="str">
        <f t="shared" si="9"/>
        <v/>
      </c>
    </row>
    <row r="225" spans="1:8">
      <c r="A225">
        <f t="shared" si="8"/>
        <v>0</v>
      </c>
      <c r="B225" s="10"/>
      <c r="C225" s="11"/>
      <c r="D225" s="11" t="str">
        <f>IF(E225="","",VLOOKUP(出納!E225,科目!$B$3:$C$35,2,FALSE))</f>
        <v/>
      </c>
      <c r="E225" s="11"/>
      <c r="F225" s="11"/>
      <c r="G225" s="11"/>
      <c r="H225" s="12" t="str">
        <f t="shared" si="9"/>
        <v/>
      </c>
    </row>
    <row r="226" spans="1:8">
      <c r="A226">
        <f t="shared" si="8"/>
        <v>0</v>
      </c>
      <c r="B226" s="10"/>
      <c r="C226" s="11"/>
      <c r="D226" s="11" t="str">
        <f>IF(E226="","",VLOOKUP(出納!E226,科目!$B$3:$C$35,2,FALSE))</f>
        <v/>
      </c>
      <c r="E226" s="11"/>
      <c r="F226" s="11"/>
      <c r="G226" s="11"/>
      <c r="H226" s="12" t="str">
        <f t="shared" si="9"/>
        <v/>
      </c>
    </row>
    <row r="227" spans="1:8">
      <c r="A227">
        <f t="shared" si="8"/>
        <v>0</v>
      </c>
      <c r="B227" s="10"/>
      <c r="C227" s="11"/>
      <c r="D227" s="11" t="str">
        <f>IF(E227="","",VLOOKUP(出納!E227,科目!$B$3:$C$35,2,FALSE))</f>
        <v/>
      </c>
      <c r="E227" s="11"/>
      <c r="F227" s="11"/>
      <c r="G227" s="11"/>
      <c r="H227" s="12" t="str">
        <f t="shared" si="9"/>
        <v/>
      </c>
    </row>
    <row r="228" spans="1:8">
      <c r="A228">
        <f t="shared" si="8"/>
        <v>0</v>
      </c>
      <c r="B228" s="10"/>
      <c r="C228" s="11"/>
      <c r="D228" s="11" t="str">
        <f>IF(E228="","",VLOOKUP(出納!E228,科目!$B$3:$C$35,2,FALSE))</f>
        <v/>
      </c>
      <c r="E228" s="11"/>
      <c r="F228" s="11"/>
      <c r="G228" s="11"/>
      <c r="H228" s="12" t="str">
        <f t="shared" si="9"/>
        <v/>
      </c>
    </row>
    <row r="229" spans="1:8">
      <c r="A229">
        <f t="shared" si="8"/>
        <v>0</v>
      </c>
      <c r="B229" s="10"/>
      <c r="C229" s="11"/>
      <c r="D229" s="11" t="str">
        <f>IF(E229="","",VLOOKUP(出納!E229,科目!$B$3:$C$35,2,FALSE))</f>
        <v/>
      </c>
      <c r="E229" s="11"/>
      <c r="F229" s="11"/>
      <c r="G229" s="11"/>
      <c r="H229" s="12" t="str">
        <f t="shared" si="9"/>
        <v/>
      </c>
    </row>
    <row r="230" spans="1:8">
      <c r="A230">
        <f t="shared" si="8"/>
        <v>0</v>
      </c>
      <c r="B230" s="10"/>
      <c r="C230" s="11"/>
      <c r="D230" s="11" t="str">
        <f>IF(E230="","",VLOOKUP(出納!E230,科目!$B$3:$C$35,2,FALSE))</f>
        <v/>
      </c>
      <c r="E230" s="11"/>
      <c r="F230" s="11"/>
      <c r="G230" s="11"/>
      <c r="H230" s="12" t="str">
        <f t="shared" si="9"/>
        <v/>
      </c>
    </row>
    <row r="231" spans="1:8">
      <c r="A231">
        <f t="shared" si="8"/>
        <v>0</v>
      </c>
      <c r="B231" s="10"/>
      <c r="C231" s="11"/>
      <c r="D231" s="11" t="str">
        <f>IF(E231="","",VLOOKUP(出納!E231,科目!$B$3:$C$35,2,FALSE))</f>
        <v/>
      </c>
      <c r="E231" s="11"/>
      <c r="F231" s="11"/>
      <c r="G231" s="11"/>
      <c r="H231" s="12" t="str">
        <f t="shared" si="9"/>
        <v/>
      </c>
    </row>
    <row r="232" spans="1:8">
      <c r="A232">
        <f t="shared" si="8"/>
        <v>0</v>
      </c>
      <c r="B232" s="10"/>
      <c r="C232" s="11"/>
      <c r="D232" s="11" t="str">
        <f>IF(E232="","",VLOOKUP(出納!E232,科目!$B$3:$C$35,2,FALSE))</f>
        <v/>
      </c>
      <c r="E232" s="11"/>
      <c r="F232" s="11"/>
      <c r="G232" s="11"/>
      <c r="H232" s="12" t="str">
        <f t="shared" si="9"/>
        <v/>
      </c>
    </row>
    <row r="233" spans="1:8">
      <c r="A233">
        <f t="shared" si="8"/>
        <v>0</v>
      </c>
      <c r="B233" s="10"/>
      <c r="C233" s="11"/>
      <c r="D233" s="11" t="str">
        <f>IF(E233="","",VLOOKUP(出納!E233,科目!$B$3:$C$35,2,FALSE))</f>
        <v/>
      </c>
      <c r="E233" s="11"/>
      <c r="F233" s="11"/>
      <c r="G233" s="11"/>
      <c r="H233" s="12" t="str">
        <f t="shared" si="9"/>
        <v/>
      </c>
    </row>
    <row r="234" spans="1:8">
      <c r="A234">
        <f t="shared" si="8"/>
        <v>0</v>
      </c>
      <c r="B234" s="10"/>
      <c r="C234" s="11"/>
      <c r="D234" s="11" t="str">
        <f>IF(E234="","",VLOOKUP(出納!E234,科目!$B$3:$C$35,2,FALSE))</f>
        <v/>
      </c>
      <c r="E234" s="11"/>
      <c r="F234" s="11"/>
      <c r="G234" s="11"/>
      <c r="H234" s="12" t="str">
        <f t="shared" si="9"/>
        <v/>
      </c>
    </row>
    <row r="235" spans="1:8">
      <c r="A235">
        <f t="shared" si="8"/>
        <v>0</v>
      </c>
      <c r="B235" s="10"/>
      <c r="C235" s="11"/>
      <c r="D235" s="11" t="str">
        <f>IF(E235="","",VLOOKUP(出納!E235,科目!$B$3:$C$35,2,FALSE))</f>
        <v/>
      </c>
      <c r="E235" s="11"/>
      <c r="F235" s="11"/>
      <c r="G235" s="11"/>
      <c r="H235" s="12" t="str">
        <f t="shared" si="9"/>
        <v/>
      </c>
    </row>
    <row r="236" spans="1:8">
      <c r="A236">
        <f t="shared" si="8"/>
        <v>0</v>
      </c>
      <c r="B236" s="10"/>
      <c r="C236" s="11"/>
      <c r="D236" s="11" t="str">
        <f>IF(E236="","",VLOOKUP(出納!E236,科目!$B$3:$C$35,2,FALSE))</f>
        <v/>
      </c>
      <c r="E236" s="11"/>
      <c r="F236" s="11"/>
      <c r="G236" s="11"/>
      <c r="H236" s="12" t="str">
        <f t="shared" si="9"/>
        <v/>
      </c>
    </row>
    <row r="237" spans="1:8">
      <c r="A237">
        <f t="shared" si="8"/>
        <v>0</v>
      </c>
      <c r="B237" s="10"/>
      <c r="C237" s="11"/>
      <c r="D237" s="11" t="str">
        <f>IF(E237="","",VLOOKUP(出納!E237,科目!$B$3:$C$35,2,FALSE))</f>
        <v/>
      </c>
      <c r="E237" s="11"/>
      <c r="F237" s="11"/>
      <c r="G237" s="11"/>
      <c r="H237" s="12" t="str">
        <f t="shared" si="9"/>
        <v/>
      </c>
    </row>
    <row r="238" spans="1:8">
      <c r="A238">
        <f t="shared" si="8"/>
        <v>0</v>
      </c>
      <c r="B238" s="10"/>
      <c r="C238" s="11"/>
      <c r="D238" s="11" t="str">
        <f>IF(E238="","",VLOOKUP(出納!E238,科目!$B$3:$C$35,2,FALSE))</f>
        <v/>
      </c>
      <c r="E238" s="11"/>
      <c r="F238" s="11"/>
      <c r="G238" s="11"/>
      <c r="H238" s="12" t="str">
        <f t="shared" si="9"/>
        <v/>
      </c>
    </row>
    <row r="239" spans="1:8">
      <c r="A239">
        <f t="shared" si="8"/>
        <v>0</v>
      </c>
      <c r="B239" s="10"/>
      <c r="C239" s="11"/>
      <c r="D239" s="11" t="str">
        <f>IF(E239="","",VLOOKUP(出納!E239,科目!$B$3:$C$35,2,FALSE))</f>
        <v/>
      </c>
      <c r="E239" s="11"/>
      <c r="F239" s="11"/>
      <c r="G239" s="11"/>
      <c r="H239" s="12" t="str">
        <f t="shared" si="9"/>
        <v/>
      </c>
    </row>
    <row r="240" spans="1:8">
      <c r="A240">
        <f t="shared" si="8"/>
        <v>0</v>
      </c>
      <c r="B240" s="10"/>
      <c r="C240" s="11"/>
      <c r="D240" s="11" t="str">
        <f>IF(E240="","",VLOOKUP(出納!E240,科目!$B$3:$C$35,2,FALSE))</f>
        <v/>
      </c>
      <c r="E240" s="11"/>
      <c r="F240" s="11"/>
      <c r="G240" s="11"/>
      <c r="H240" s="12" t="str">
        <f t="shared" si="9"/>
        <v/>
      </c>
    </row>
    <row r="241" spans="1:8">
      <c r="A241">
        <f t="shared" si="8"/>
        <v>0</v>
      </c>
      <c r="B241" s="10"/>
      <c r="C241" s="11"/>
      <c r="D241" s="11" t="str">
        <f>IF(E241="","",VLOOKUP(出納!E241,科目!$B$3:$C$35,2,FALSE))</f>
        <v/>
      </c>
      <c r="E241" s="11"/>
      <c r="F241" s="11"/>
      <c r="G241" s="11"/>
      <c r="H241" s="12" t="str">
        <f t="shared" si="9"/>
        <v/>
      </c>
    </row>
    <row r="242" spans="1:8">
      <c r="A242">
        <f t="shared" si="8"/>
        <v>0</v>
      </c>
      <c r="B242" s="10"/>
      <c r="C242" s="11"/>
      <c r="D242" s="11" t="str">
        <f>IF(E242="","",VLOOKUP(出納!E242,科目!$B$3:$C$35,2,FALSE))</f>
        <v/>
      </c>
      <c r="E242" s="11"/>
      <c r="F242" s="11"/>
      <c r="G242" s="11"/>
      <c r="H242" s="12" t="str">
        <f t="shared" si="9"/>
        <v/>
      </c>
    </row>
    <row r="243" spans="1:8">
      <c r="A243">
        <f t="shared" si="8"/>
        <v>0</v>
      </c>
      <c r="B243" s="10"/>
      <c r="C243" s="11"/>
      <c r="D243" s="11" t="str">
        <f>IF(E243="","",VLOOKUP(出納!E243,科目!$B$3:$C$35,2,FALSE))</f>
        <v/>
      </c>
      <c r="E243" s="11"/>
      <c r="F243" s="11"/>
      <c r="G243" s="11"/>
      <c r="H243" s="12" t="str">
        <f t="shared" si="9"/>
        <v/>
      </c>
    </row>
    <row r="244" spans="1:8">
      <c r="A244">
        <f t="shared" si="8"/>
        <v>0</v>
      </c>
      <c r="B244" s="10"/>
      <c r="C244" s="11"/>
      <c r="D244" s="11" t="str">
        <f>IF(E244="","",VLOOKUP(出納!E244,科目!$B$3:$C$35,2,FALSE))</f>
        <v/>
      </c>
      <c r="E244" s="11"/>
      <c r="F244" s="11"/>
      <c r="G244" s="11"/>
      <c r="H244" s="12" t="str">
        <f t="shared" si="9"/>
        <v/>
      </c>
    </row>
    <row r="245" spans="1:8">
      <c r="A245">
        <f t="shared" si="8"/>
        <v>0</v>
      </c>
      <c r="B245" s="10"/>
      <c r="C245" s="11"/>
      <c r="D245" s="11" t="str">
        <f>IF(E245="","",VLOOKUP(出納!E245,科目!$B$3:$C$35,2,FALSE))</f>
        <v/>
      </c>
      <c r="E245" s="11"/>
      <c r="F245" s="11"/>
      <c r="G245" s="11"/>
      <c r="H245" s="12" t="str">
        <f t="shared" si="9"/>
        <v/>
      </c>
    </row>
    <row r="246" spans="1:8">
      <c r="A246">
        <f t="shared" si="8"/>
        <v>0</v>
      </c>
      <c r="B246" s="10"/>
      <c r="C246" s="11"/>
      <c r="D246" s="11" t="str">
        <f>IF(E246="","",VLOOKUP(出納!E246,科目!$B$3:$C$35,2,FALSE))</f>
        <v/>
      </c>
      <c r="E246" s="11"/>
      <c r="F246" s="11"/>
      <c r="G246" s="11"/>
      <c r="H246" s="12" t="str">
        <f t="shared" si="9"/>
        <v/>
      </c>
    </row>
    <row r="247" spans="1:8">
      <c r="A247">
        <f t="shared" si="8"/>
        <v>0</v>
      </c>
      <c r="B247" s="10"/>
      <c r="C247" s="11"/>
      <c r="D247" s="11" t="str">
        <f>IF(E247="","",VLOOKUP(出納!E247,科目!$B$3:$C$35,2,FALSE))</f>
        <v/>
      </c>
      <c r="E247" s="11"/>
      <c r="F247" s="11"/>
      <c r="G247" s="11"/>
      <c r="H247" s="12" t="str">
        <f t="shared" si="9"/>
        <v/>
      </c>
    </row>
    <row r="248" spans="1:8">
      <c r="A248">
        <f t="shared" si="8"/>
        <v>0</v>
      </c>
      <c r="B248" s="10"/>
      <c r="C248" s="11"/>
      <c r="D248" s="11" t="str">
        <f>IF(E248="","",VLOOKUP(出納!E248,科目!$B$3:$C$35,2,FALSE))</f>
        <v/>
      </c>
      <c r="E248" s="11"/>
      <c r="F248" s="11"/>
      <c r="G248" s="11"/>
      <c r="H248" s="12" t="str">
        <f t="shared" si="9"/>
        <v/>
      </c>
    </row>
    <row r="249" spans="1:8">
      <c r="A249">
        <f t="shared" si="8"/>
        <v>0</v>
      </c>
      <c r="B249" s="10"/>
      <c r="C249" s="11"/>
      <c r="D249" s="11" t="str">
        <f>IF(E249="","",VLOOKUP(出納!E249,科目!$B$3:$C$35,2,FALSE))</f>
        <v/>
      </c>
      <c r="E249" s="11"/>
      <c r="F249" s="11"/>
      <c r="G249" s="11"/>
      <c r="H249" s="12" t="str">
        <f t="shared" si="9"/>
        <v/>
      </c>
    </row>
    <row r="250" spans="1:8">
      <c r="A250">
        <f t="shared" si="8"/>
        <v>0</v>
      </c>
      <c r="B250" s="10"/>
      <c r="C250" s="11"/>
      <c r="D250" s="11" t="str">
        <f>IF(E250="","",VLOOKUP(出納!E250,科目!$B$3:$C$35,2,FALSE))</f>
        <v/>
      </c>
      <c r="E250" s="11"/>
      <c r="F250" s="11"/>
      <c r="G250" s="11"/>
      <c r="H250" s="12" t="str">
        <f t="shared" si="9"/>
        <v/>
      </c>
    </row>
    <row r="251" spans="1:8">
      <c r="A251">
        <f t="shared" si="8"/>
        <v>0</v>
      </c>
      <c r="B251" s="10"/>
      <c r="C251" s="11"/>
      <c r="D251" s="11" t="str">
        <f>IF(E251="","",VLOOKUP(出納!E251,科目!$B$3:$C$35,2,FALSE))</f>
        <v/>
      </c>
      <c r="E251" s="11"/>
      <c r="F251" s="11"/>
      <c r="G251" s="11"/>
      <c r="H251" s="12" t="str">
        <f t="shared" si="9"/>
        <v/>
      </c>
    </row>
    <row r="252" spans="1:8">
      <c r="A252">
        <f t="shared" si="8"/>
        <v>0</v>
      </c>
      <c r="B252" s="10"/>
      <c r="C252" s="11"/>
      <c r="D252" s="11" t="str">
        <f>IF(E252="","",VLOOKUP(出納!E252,科目!$B$3:$C$35,2,FALSE))</f>
        <v/>
      </c>
      <c r="E252" s="11"/>
      <c r="F252" s="11"/>
      <c r="G252" s="11"/>
      <c r="H252" s="12" t="str">
        <f t="shared" si="9"/>
        <v/>
      </c>
    </row>
    <row r="253" spans="1:8">
      <c r="A253">
        <f t="shared" si="8"/>
        <v>0</v>
      </c>
      <c r="B253" s="10"/>
      <c r="C253" s="11"/>
      <c r="D253" s="11" t="str">
        <f>IF(E253="","",VLOOKUP(出納!E253,科目!$B$3:$C$35,2,FALSE))</f>
        <v/>
      </c>
      <c r="E253" s="11"/>
      <c r="F253" s="11"/>
      <c r="G253" s="11"/>
      <c r="H253" s="12" t="str">
        <f t="shared" si="9"/>
        <v/>
      </c>
    </row>
    <row r="254" spans="1:8">
      <c r="A254">
        <f t="shared" si="8"/>
        <v>0</v>
      </c>
      <c r="B254" s="10"/>
      <c r="C254" s="11"/>
      <c r="D254" s="11" t="str">
        <f>IF(E254="","",VLOOKUP(出納!E254,科目!$B$3:$C$35,2,FALSE))</f>
        <v/>
      </c>
      <c r="E254" s="11"/>
      <c r="F254" s="11"/>
      <c r="G254" s="11"/>
      <c r="H254" s="12" t="str">
        <f t="shared" si="9"/>
        <v/>
      </c>
    </row>
    <row r="255" spans="1:8">
      <c r="A255">
        <f t="shared" si="8"/>
        <v>0</v>
      </c>
      <c r="B255" s="10"/>
      <c r="C255" s="11"/>
      <c r="D255" s="11" t="str">
        <f>IF(E255="","",VLOOKUP(出納!E255,科目!$B$3:$C$35,2,FALSE))</f>
        <v/>
      </c>
      <c r="E255" s="11"/>
      <c r="F255" s="11"/>
      <c r="G255" s="11"/>
      <c r="H255" s="12" t="str">
        <f t="shared" si="9"/>
        <v/>
      </c>
    </row>
    <row r="256" spans="1:8">
      <c r="A256">
        <f t="shared" si="8"/>
        <v>0</v>
      </c>
      <c r="B256" s="10"/>
      <c r="C256" s="11"/>
      <c r="D256" s="11" t="str">
        <f>IF(E256="","",VLOOKUP(出納!E256,科目!$B$3:$C$35,2,FALSE))</f>
        <v/>
      </c>
      <c r="E256" s="11"/>
      <c r="F256" s="11"/>
      <c r="G256" s="11"/>
      <c r="H256" s="12" t="str">
        <f t="shared" si="9"/>
        <v/>
      </c>
    </row>
    <row r="257" spans="1:8">
      <c r="A257">
        <f t="shared" si="8"/>
        <v>0</v>
      </c>
      <c r="B257" s="10"/>
      <c r="C257" s="11"/>
      <c r="D257" s="11" t="str">
        <f>IF(E257="","",VLOOKUP(出納!E257,科目!$B$3:$C$35,2,FALSE))</f>
        <v/>
      </c>
      <c r="E257" s="11"/>
      <c r="F257" s="11"/>
      <c r="G257" s="11"/>
      <c r="H257" s="12" t="str">
        <f t="shared" si="9"/>
        <v/>
      </c>
    </row>
    <row r="258" spans="1:8">
      <c r="A258">
        <f t="shared" si="8"/>
        <v>0</v>
      </c>
      <c r="B258" s="10"/>
      <c r="C258" s="11"/>
      <c r="D258" s="11" t="str">
        <f>IF(E258="","",VLOOKUP(出納!E258,科目!$B$3:$C$35,2,FALSE))</f>
        <v/>
      </c>
      <c r="E258" s="11"/>
      <c r="F258" s="11"/>
      <c r="G258" s="11"/>
      <c r="H258" s="12" t="str">
        <f t="shared" si="9"/>
        <v/>
      </c>
    </row>
    <row r="259" spans="1:8">
      <c r="A259">
        <f t="shared" si="8"/>
        <v>0</v>
      </c>
      <c r="B259" s="10"/>
      <c r="C259" s="11"/>
      <c r="D259" s="11" t="str">
        <f>IF(E259="","",VLOOKUP(出納!E259,科目!$B$3:$C$35,2,FALSE))</f>
        <v/>
      </c>
      <c r="E259" s="11"/>
      <c r="F259" s="11"/>
      <c r="G259" s="11"/>
      <c r="H259" s="12" t="str">
        <f t="shared" si="9"/>
        <v/>
      </c>
    </row>
    <row r="260" spans="1:8">
      <c r="A260">
        <f t="shared" si="8"/>
        <v>0</v>
      </c>
      <c r="B260" s="10"/>
      <c r="C260" s="11"/>
      <c r="D260" s="11" t="str">
        <f>IF(E260="","",VLOOKUP(出納!E260,科目!$B$3:$C$35,2,FALSE))</f>
        <v/>
      </c>
      <c r="E260" s="11"/>
      <c r="F260" s="11"/>
      <c r="G260" s="11"/>
      <c r="H260" s="12" t="str">
        <f t="shared" si="9"/>
        <v/>
      </c>
    </row>
    <row r="261" spans="1:8">
      <c r="A261">
        <f t="shared" si="8"/>
        <v>0</v>
      </c>
      <c r="B261" s="10"/>
      <c r="C261" s="11"/>
      <c r="D261" s="11" t="str">
        <f>IF(E261="","",VLOOKUP(出納!E261,科目!$B$3:$C$35,2,FALSE))</f>
        <v/>
      </c>
      <c r="E261" s="11"/>
      <c r="F261" s="11"/>
      <c r="G261" s="11"/>
      <c r="H261" s="12" t="str">
        <f t="shared" si="9"/>
        <v/>
      </c>
    </row>
    <row r="262" spans="1:8">
      <c r="A262">
        <f t="shared" si="8"/>
        <v>0</v>
      </c>
      <c r="B262" s="10"/>
      <c r="C262" s="11"/>
      <c r="D262" s="11" t="str">
        <f>IF(E262="","",VLOOKUP(出納!E262,科目!$B$3:$C$35,2,FALSE))</f>
        <v/>
      </c>
      <c r="E262" s="11"/>
      <c r="F262" s="11"/>
      <c r="G262" s="11"/>
      <c r="H262" s="12" t="str">
        <f t="shared" si="9"/>
        <v/>
      </c>
    </row>
    <row r="263" spans="1:8">
      <c r="A263">
        <f t="shared" si="8"/>
        <v>0</v>
      </c>
      <c r="B263" s="10"/>
      <c r="C263" s="11"/>
      <c r="D263" s="11" t="str">
        <f>IF(E263="","",VLOOKUP(出納!E263,科目!$B$3:$C$35,2,FALSE))</f>
        <v/>
      </c>
      <c r="E263" s="11"/>
      <c r="F263" s="11"/>
      <c r="G263" s="11"/>
      <c r="H263" s="12" t="str">
        <f t="shared" si="9"/>
        <v/>
      </c>
    </row>
    <row r="264" spans="1:8">
      <c r="A264">
        <f t="shared" ref="A264:A327" si="10">F264+G264</f>
        <v>0</v>
      </c>
      <c r="B264" s="10"/>
      <c r="C264" s="11"/>
      <c r="D264" s="11" t="str">
        <f>IF(E264="","",VLOOKUP(出納!E264,科目!$B$3:$C$35,2,FALSE))</f>
        <v/>
      </c>
      <c r="E264" s="11"/>
      <c r="F264" s="11"/>
      <c r="G264" s="11"/>
      <c r="H264" s="12" t="str">
        <f t="shared" ref="H264:H327" si="11">IF(E264="","",H263+F264-G264)</f>
        <v/>
      </c>
    </row>
    <row r="265" spans="1:8">
      <c r="A265">
        <f t="shared" si="10"/>
        <v>0</v>
      </c>
      <c r="B265" s="10"/>
      <c r="C265" s="11"/>
      <c r="D265" s="11" t="str">
        <f>IF(E265="","",VLOOKUP(出納!E265,科目!$B$3:$C$35,2,FALSE))</f>
        <v/>
      </c>
      <c r="E265" s="11"/>
      <c r="F265" s="11"/>
      <c r="G265" s="11"/>
      <c r="H265" s="12" t="str">
        <f t="shared" si="11"/>
        <v/>
      </c>
    </row>
    <row r="266" spans="1:8">
      <c r="A266">
        <f t="shared" si="10"/>
        <v>0</v>
      </c>
      <c r="B266" s="10"/>
      <c r="C266" s="11"/>
      <c r="D266" s="11" t="str">
        <f>IF(E266="","",VLOOKUP(出納!E266,科目!$B$3:$C$35,2,FALSE))</f>
        <v/>
      </c>
      <c r="E266" s="11"/>
      <c r="F266" s="11"/>
      <c r="G266" s="11"/>
      <c r="H266" s="12" t="str">
        <f t="shared" si="11"/>
        <v/>
      </c>
    </row>
    <row r="267" spans="1:8">
      <c r="A267">
        <f t="shared" si="10"/>
        <v>0</v>
      </c>
      <c r="B267" s="10"/>
      <c r="C267" s="11"/>
      <c r="D267" s="11" t="str">
        <f>IF(E267="","",VLOOKUP(出納!E267,科目!$B$3:$C$35,2,FALSE))</f>
        <v/>
      </c>
      <c r="E267" s="11"/>
      <c r="F267" s="11"/>
      <c r="G267" s="11"/>
      <c r="H267" s="12" t="str">
        <f t="shared" si="11"/>
        <v/>
      </c>
    </row>
    <row r="268" spans="1:8">
      <c r="A268">
        <f t="shared" si="10"/>
        <v>0</v>
      </c>
      <c r="B268" s="10"/>
      <c r="C268" s="11"/>
      <c r="D268" s="11" t="str">
        <f>IF(E268="","",VLOOKUP(出納!E268,科目!$B$3:$C$35,2,FALSE))</f>
        <v/>
      </c>
      <c r="E268" s="11"/>
      <c r="F268" s="11"/>
      <c r="G268" s="11"/>
      <c r="H268" s="12" t="str">
        <f t="shared" si="11"/>
        <v/>
      </c>
    </row>
    <row r="269" spans="1:8">
      <c r="A269">
        <f t="shared" si="10"/>
        <v>0</v>
      </c>
      <c r="B269" s="10"/>
      <c r="C269" s="11"/>
      <c r="D269" s="11" t="str">
        <f>IF(E269="","",VLOOKUP(出納!E269,科目!$B$3:$C$35,2,FALSE))</f>
        <v/>
      </c>
      <c r="E269" s="11"/>
      <c r="F269" s="11"/>
      <c r="G269" s="11"/>
      <c r="H269" s="12" t="str">
        <f t="shared" si="11"/>
        <v/>
      </c>
    </row>
    <row r="270" spans="1:8">
      <c r="A270">
        <f t="shared" si="10"/>
        <v>0</v>
      </c>
      <c r="B270" s="10"/>
      <c r="C270" s="11"/>
      <c r="D270" s="11" t="str">
        <f>IF(E270="","",VLOOKUP(出納!E270,科目!$B$3:$C$35,2,FALSE))</f>
        <v/>
      </c>
      <c r="E270" s="11"/>
      <c r="F270" s="11"/>
      <c r="G270" s="11"/>
      <c r="H270" s="12" t="str">
        <f t="shared" si="11"/>
        <v/>
      </c>
    </row>
    <row r="271" spans="1:8">
      <c r="A271">
        <f t="shared" si="10"/>
        <v>0</v>
      </c>
      <c r="B271" s="10"/>
      <c r="C271" s="11"/>
      <c r="D271" s="11" t="str">
        <f>IF(E271="","",VLOOKUP(出納!E271,科目!$B$3:$C$35,2,FALSE))</f>
        <v/>
      </c>
      <c r="E271" s="11"/>
      <c r="F271" s="11"/>
      <c r="G271" s="11"/>
      <c r="H271" s="12" t="str">
        <f t="shared" si="11"/>
        <v/>
      </c>
    </row>
    <row r="272" spans="1:8">
      <c r="A272">
        <f t="shared" si="10"/>
        <v>0</v>
      </c>
      <c r="B272" s="10"/>
      <c r="C272" s="11"/>
      <c r="D272" s="11" t="str">
        <f>IF(E272="","",VLOOKUP(出納!E272,科目!$B$3:$C$35,2,FALSE))</f>
        <v/>
      </c>
      <c r="E272" s="11"/>
      <c r="F272" s="11"/>
      <c r="G272" s="11"/>
      <c r="H272" s="12" t="str">
        <f t="shared" si="11"/>
        <v/>
      </c>
    </row>
    <row r="273" spans="1:8">
      <c r="A273">
        <f t="shared" si="10"/>
        <v>0</v>
      </c>
      <c r="B273" s="10"/>
      <c r="C273" s="11"/>
      <c r="D273" s="11" t="str">
        <f>IF(E273="","",VLOOKUP(出納!E273,科目!$B$3:$C$35,2,FALSE))</f>
        <v/>
      </c>
      <c r="E273" s="11"/>
      <c r="F273" s="11"/>
      <c r="G273" s="11"/>
      <c r="H273" s="12" t="str">
        <f t="shared" si="11"/>
        <v/>
      </c>
    </row>
    <row r="274" spans="1:8">
      <c r="A274">
        <f t="shared" si="10"/>
        <v>0</v>
      </c>
      <c r="B274" s="10"/>
      <c r="C274" s="11"/>
      <c r="D274" s="11" t="str">
        <f>IF(E274="","",VLOOKUP(出納!E274,科目!$B$3:$C$35,2,FALSE))</f>
        <v/>
      </c>
      <c r="E274" s="11"/>
      <c r="F274" s="11"/>
      <c r="G274" s="11"/>
      <c r="H274" s="12" t="str">
        <f t="shared" si="11"/>
        <v/>
      </c>
    </row>
    <row r="275" spans="1:8">
      <c r="A275">
        <f t="shared" si="10"/>
        <v>0</v>
      </c>
      <c r="B275" s="10"/>
      <c r="C275" s="11"/>
      <c r="D275" s="11" t="str">
        <f>IF(E275="","",VLOOKUP(出納!E275,科目!$B$3:$C$35,2,FALSE))</f>
        <v/>
      </c>
      <c r="E275" s="11"/>
      <c r="F275" s="11"/>
      <c r="G275" s="11"/>
      <c r="H275" s="12" t="str">
        <f t="shared" si="11"/>
        <v/>
      </c>
    </row>
    <row r="276" spans="1:8">
      <c r="A276">
        <f t="shared" si="10"/>
        <v>0</v>
      </c>
      <c r="B276" s="10"/>
      <c r="C276" s="11"/>
      <c r="D276" s="11" t="str">
        <f>IF(E276="","",VLOOKUP(出納!E276,科目!$B$3:$C$35,2,FALSE))</f>
        <v/>
      </c>
      <c r="E276" s="11"/>
      <c r="F276" s="11"/>
      <c r="G276" s="11"/>
      <c r="H276" s="12" t="str">
        <f t="shared" si="11"/>
        <v/>
      </c>
    </row>
    <row r="277" spans="1:8">
      <c r="A277">
        <f t="shared" si="10"/>
        <v>0</v>
      </c>
      <c r="B277" s="10"/>
      <c r="C277" s="11"/>
      <c r="D277" s="11" t="str">
        <f>IF(E277="","",VLOOKUP(出納!E277,科目!$B$3:$C$35,2,FALSE))</f>
        <v/>
      </c>
      <c r="E277" s="11"/>
      <c r="F277" s="11"/>
      <c r="G277" s="11"/>
      <c r="H277" s="12" t="str">
        <f t="shared" si="11"/>
        <v/>
      </c>
    </row>
    <row r="278" spans="1:8">
      <c r="A278">
        <f t="shared" si="10"/>
        <v>0</v>
      </c>
      <c r="B278" s="10"/>
      <c r="C278" s="11"/>
      <c r="D278" s="11" t="str">
        <f>IF(E278="","",VLOOKUP(出納!E278,科目!$B$3:$C$35,2,FALSE))</f>
        <v/>
      </c>
      <c r="E278" s="11"/>
      <c r="F278" s="11"/>
      <c r="G278" s="11"/>
      <c r="H278" s="12" t="str">
        <f t="shared" si="11"/>
        <v/>
      </c>
    </row>
    <row r="279" spans="1:8">
      <c r="A279">
        <f t="shared" si="10"/>
        <v>0</v>
      </c>
      <c r="B279" s="10"/>
      <c r="C279" s="11"/>
      <c r="D279" s="11" t="str">
        <f>IF(E279="","",VLOOKUP(出納!E279,科目!$B$3:$C$35,2,FALSE))</f>
        <v/>
      </c>
      <c r="E279" s="11"/>
      <c r="F279" s="11"/>
      <c r="G279" s="11"/>
      <c r="H279" s="12" t="str">
        <f t="shared" si="11"/>
        <v/>
      </c>
    </row>
    <row r="280" spans="1:8">
      <c r="A280">
        <f t="shared" si="10"/>
        <v>0</v>
      </c>
      <c r="B280" s="10"/>
      <c r="C280" s="11"/>
      <c r="D280" s="11" t="str">
        <f>IF(E280="","",VLOOKUP(出納!E280,科目!$B$3:$C$35,2,FALSE))</f>
        <v/>
      </c>
      <c r="E280" s="11"/>
      <c r="F280" s="11"/>
      <c r="G280" s="11"/>
      <c r="H280" s="12" t="str">
        <f t="shared" si="11"/>
        <v/>
      </c>
    </row>
    <row r="281" spans="1:8">
      <c r="A281">
        <f t="shared" si="10"/>
        <v>0</v>
      </c>
      <c r="B281" s="10"/>
      <c r="C281" s="11"/>
      <c r="D281" s="11" t="str">
        <f>IF(E281="","",VLOOKUP(出納!E281,科目!$B$3:$C$35,2,FALSE))</f>
        <v/>
      </c>
      <c r="E281" s="11"/>
      <c r="F281" s="11"/>
      <c r="G281" s="11"/>
      <c r="H281" s="12" t="str">
        <f t="shared" si="11"/>
        <v/>
      </c>
    </row>
    <row r="282" spans="1:8">
      <c r="A282">
        <f t="shared" si="10"/>
        <v>0</v>
      </c>
      <c r="B282" s="10"/>
      <c r="C282" s="11"/>
      <c r="D282" s="11" t="str">
        <f>IF(E282="","",VLOOKUP(出納!E282,科目!$B$3:$C$35,2,FALSE))</f>
        <v/>
      </c>
      <c r="E282" s="11"/>
      <c r="F282" s="11"/>
      <c r="G282" s="11"/>
      <c r="H282" s="12" t="str">
        <f t="shared" si="11"/>
        <v/>
      </c>
    </row>
    <row r="283" spans="1:8">
      <c r="A283">
        <f t="shared" si="10"/>
        <v>0</v>
      </c>
      <c r="B283" s="10"/>
      <c r="C283" s="11"/>
      <c r="D283" s="11" t="str">
        <f>IF(E283="","",VLOOKUP(出納!E283,科目!$B$3:$C$35,2,FALSE))</f>
        <v/>
      </c>
      <c r="E283" s="11"/>
      <c r="F283" s="11"/>
      <c r="G283" s="11"/>
      <c r="H283" s="12" t="str">
        <f t="shared" si="11"/>
        <v/>
      </c>
    </row>
    <row r="284" spans="1:8">
      <c r="A284">
        <f t="shared" si="10"/>
        <v>0</v>
      </c>
      <c r="B284" s="10"/>
      <c r="C284" s="11"/>
      <c r="D284" s="11" t="str">
        <f>IF(E284="","",VLOOKUP(出納!E284,科目!$B$3:$C$35,2,FALSE))</f>
        <v/>
      </c>
      <c r="E284" s="11"/>
      <c r="F284" s="11"/>
      <c r="G284" s="11"/>
      <c r="H284" s="12" t="str">
        <f t="shared" si="11"/>
        <v/>
      </c>
    </row>
    <row r="285" spans="1:8">
      <c r="A285">
        <f t="shared" si="10"/>
        <v>0</v>
      </c>
      <c r="B285" s="10"/>
      <c r="C285" s="11"/>
      <c r="D285" s="11" t="str">
        <f>IF(E285="","",VLOOKUP(出納!E285,科目!$B$3:$C$35,2,FALSE))</f>
        <v/>
      </c>
      <c r="E285" s="11"/>
      <c r="F285" s="11"/>
      <c r="G285" s="11"/>
      <c r="H285" s="12" t="str">
        <f t="shared" si="11"/>
        <v/>
      </c>
    </row>
    <row r="286" spans="1:8">
      <c r="A286">
        <f t="shared" si="10"/>
        <v>0</v>
      </c>
      <c r="B286" s="10"/>
      <c r="C286" s="11"/>
      <c r="D286" s="11" t="str">
        <f>IF(E286="","",VLOOKUP(出納!E286,科目!$B$3:$C$35,2,FALSE))</f>
        <v/>
      </c>
      <c r="E286" s="11"/>
      <c r="F286" s="11"/>
      <c r="G286" s="11"/>
      <c r="H286" s="12" t="str">
        <f t="shared" si="11"/>
        <v/>
      </c>
    </row>
    <row r="287" spans="1:8">
      <c r="A287">
        <f t="shared" si="10"/>
        <v>0</v>
      </c>
      <c r="B287" s="10"/>
      <c r="C287" s="11"/>
      <c r="D287" s="11" t="str">
        <f>IF(E287="","",VLOOKUP(出納!E287,科目!$B$3:$C$35,2,FALSE))</f>
        <v/>
      </c>
      <c r="E287" s="11"/>
      <c r="F287" s="11"/>
      <c r="G287" s="11"/>
      <c r="H287" s="12" t="str">
        <f t="shared" si="11"/>
        <v/>
      </c>
    </row>
    <row r="288" spans="1:8">
      <c r="A288">
        <f t="shared" si="10"/>
        <v>0</v>
      </c>
      <c r="B288" s="10"/>
      <c r="C288" s="11"/>
      <c r="D288" s="11" t="str">
        <f>IF(E288="","",VLOOKUP(出納!E288,科目!$B$3:$C$35,2,FALSE))</f>
        <v/>
      </c>
      <c r="E288" s="11"/>
      <c r="F288" s="11"/>
      <c r="G288" s="11"/>
      <c r="H288" s="12" t="str">
        <f t="shared" si="11"/>
        <v/>
      </c>
    </row>
    <row r="289" spans="1:8">
      <c r="A289">
        <f t="shared" si="10"/>
        <v>0</v>
      </c>
      <c r="B289" s="10"/>
      <c r="C289" s="11"/>
      <c r="D289" s="11" t="str">
        <f>IF(E289="","",VLOOKUP(出納!E289,科目!$B$3:$C$35,2,FALSE))</f>
        <v/>
      </c>
      <c r="E289" s="11"/>
      <c r="F289" s="11"/>
      <c r="G289" s="11"/>
      <c r="H289" s="12" t="str">
        <f t="shared" si="11"/>
        <v/>
      </c>
    </row>
    <row r="290" spans="1:8">
      <c r="A290">
        <f t="shared" si="10"/>
        <v>0</v>
      </c>
      <c r="B290" s="10"/>
      <c r="C290" s="11"/>
      <c r="D290" s="11" t="str">
        <f>IF(E290="","",VLOOKUP(出納!E290,科目!$B$3:$C$35,2,FALSE))</f>
        <v/>
      </c>
      <c r="E290" s="11"/>
      <c r="F290" s="11"/>
      <c r="G290" s="11"/>
      <c r="H290" s="12" t="str">
        <f t="shared" si="11"/>
        <v/>
      </c>
    </row>
    <row r="291" spans="1:8">
      <c r="A291">
        <f t="shared" si="10"/>
        <v>0</v>
      </c>
      <c r="B291" s="10"/>
      <c r="C291" s="11"/>
      <c r="D291" s="11" t="str">
        <f>IF(E291="","",VLOOKUP(出納!E291,科目!$B$3:$C$35,2,FALSE))</f>
        <v/>
      </c>
      <c r="E291" s="11"/>
      <c r="F291" s="11"/>
      <c r="G291" s="11"/>
      <c r="H291" s="12" t="str">
        <f t="shared" si="11"/>
        <v/>
      </c>
    </row>
    <row r="292" spans="1:8">
      <c r="A292">
        <f t="shared" si="10"/>
        <v>0</v>
      </c>
      <c r="B292" s="10"/>
      <c r="C292" s="11"/>
      <c r="D292" s="11" t="str">
        <f>IF(E292="","",VLOOKUP(出納!E292,科目!$B$3:$C$35,2,FALSE))</f>
        <v/>
      </c>
      <c r="E292" s="11"/>
      <c r="F292" s="11"/>
      <c r="G292" s="11"/>
      <c r="H292" s="12" t="str">
        <f t="shared" si="11"/>
        <v/>
      </c>
    </row>
    <row r="293" spans="1:8">
      <c r="A293">
        <f t="shared" si="10"/>
        <v>0</v>
      </c>
      <c r="B293" s="10"/>
      <c r="C293" s="11"/>
      <c r="D293" s="11" t="str">
        <f>IF(E293="","",VLOOKUP(出納!E293,科目!$B$3:$C$35,2,FALSE))</f>
        <v/>
      </c>
      <c r="E293" s="11"/>
      <c r="F293" s="11"/>
      <c r="G293" s="11"/>
      <c r="H293" s="12" t="str">
        <f t="shared" si="11"/>
        <v/>
      </c>
    </row>
    <row r="294" spans="1:8">
      <c r="A294">
        <f t="shared" si="10"/>
        <v>0</v>
      </c>
      <c r="B294" s="10"/>
      <c r="C294" s="11"/>
      <c r="D294" s="11" t="str">
        <f>IF(E294="","",VLOOKUP(出納!E294,科目!$B$3:$C$35,2,FALSE))</f>
        <v/>
      </c>
      <c r="E294" s="11"/>
      <c r="F294" s="11"/>
      <c r="G294" s="11"/>
      <c r="H294" s="12" t="str">
        <f t="shared" si="11"/>
        <v/>
      </c>
    </row>
    <row r="295" spans="1:8">
      <c r="A295">
        <f t="shared" si="10"/>
        <v>0</v>
      </c>
      <c r="B295" s="10"/>
      <c r="C295" s="11"/>
      <c r="D295" s="11" t="str">
        <f>IF(E295="","",VLOOKUP(出納!E295,科目!$B$3:$C$35,2,FALSE))</f>
        <v/>
      </c>
      <c r="E295" s="11"/>
      <c r="F295" s="11"/>
      <c r="G295" s="11"/>
      <c r="H295" s="12" t="str">
        <f t="shared" si="11"/>
        <v/>
      </c>
    </row>
    <row r="296" spans="1:8">
      <c r="A296">
        <f t="shared" si="10"/>
        <v>0</v>
      </c>
      <c r="B296" s="10"/>
      <c r="C296" s="11"/>
      <c r="D296" s="11" t="str">
        <f>IF(E296="","",VLOOKUP(出納!E296,科目!$B$3:$C$35,2,FALSE))</f>
        <v/>
      </c>
      <c r="E296" s="11"/>
      <c r="F296" s="11"/>
      <c r="G296" s="11"/>
      <c r="H296" s="12" t="str">
        <f t="shared" si="11"/>
        <v/>
      </c>
    </row>
    <row r="297" spans="1:8">
      <c r="A297">
        <f t="shared" si="10"/>
        <v>0</v>
      </c>
      <c r="B297" s="10"/>
      <c r="C297" s="11"/>
      <c r="D297" s="11" t="str">
        <f>IF(E297="","",VLOOKUP(出納!E297,科目!$B$3:$C$35,2,FALSE))</f>
        <v/>
      </c>
      <c r="E297" s="11"/>
      <c r="F297" s="11"/>
      <c r="G297" s="11"/>
      <c r="H297" s="12" t="str">
        <f t="shared" si="11"/>
        <v/>
      </c>
    </row>
    <row r="298" spans="1:8">
      <c r="A298">
        <f t="shared" si="10"/>
        <v>0</v>
      </c>
      <c r="B298" s="10"/>
      <c r="C298" s="11"/>
      <c r="D298" s="11" t="str">
        <f>IF(E298="","",VLOOKUP(出納!E298,科目!$B$3:$C$35,2,FALSE))</f>
        <v/>
      </c>
      <c r="E298" s="11"/>
      <c r="F298" s="11"/>
      <c r="G298" s="11"/>
      <c r="H298" s="12" t="str">
        <f t="shared" si="11"/>
        <v/>
      </c>
    </row>
    <row r="299" spans="1:8">
      <c r="A299">
        <f t="shared" si="10"/>
        <v>0</v>
      </c>
      <c r="B299" s="10"/>
      <c r="C299" s="11"/>
      <c r="D299" s="11" t="str">
        <f>IF(E299="","",VLOOKUP(出納!E299,科目!$B$3:$C$35,2,FALSE))</f>
        <v/>
      </c>
      <c r="E299" s="11"/>
      <c r="F299" s="11"/>
      <c r="G299" s="11"/>
      <c r="H299" s="12" t="str">
        <f t="shared" si="11"/>
        <v/>
      </c>
    </row>
    <row r="300" spans="1:8">
      <c r="A300">
        <f t="shared" si="10"/>
        <v>0</v>
      </c>
      <c r="B300" s="10"/>
      <c r="C300" s="11"/>
      <c r="D300" s="11" t="str">
        <f>IF(E300="","",VLOOKUP(出納!E300,科目!$B$3:$C$35,2,FALSE))</f>
        <v/>
      </c>
      <c r="E300" s="11"/>
      <c r="F300" s="11"/>
      <c r="G300" s="11"/>
      <c r="H300" s="12" t="str">
        <f t="shared" si="11"/>
        <v/>
      </c>
    </row>
    <row r="301" spans="1:8">
      <c r="A301">
        <f t="shared" si="10"/>
        <v>0</v>
      </c>
      <c r="B301" s="10"/>
      <c r="C301" s="11"/>
      <c r="D301" s="11" t="str">
        <f>IF(E301="","",VLOOKUP(出納!E301,科目!$B$3:$C$35,2,FALSE))</f>
        <v/>
      </c>
      <c r="E301" s="11"/>
      <c r="F301" s="11"/>
      <c r="G301" s="11"/>
      <c r="H301" s="12" t="str">
        <f t="shared" si="11"/>
        <v/>
      </c>
    </row>
    <row r="302" spans="1:8">
      <c r="A302">
        <f t="shared" si="10"/>
        <v>0</v>
      </c>
      <c r="B302" s="10"/>
      <c r="C302" s="11"/>
      <c r="D302" s="11" t="str">
        <f>IF(E302="","",VLOOKUP(出納!E302,科目!$B$3:$C$35,2,FALSE))</f>
        <v/>
      </c>
      <c r="E302" s="11"/>
      <c r="F302" s="11"/>
      <c r="G302" s="11"/>
      <c r="H302" s="12" t="str">
        <f t="shared" si="11"/>
        <v/>
      </c>
    </row>
    <row r="303" spans="1:8">
      <c r="A303">
        <f t="shared" si="10"/>
        <v>0</v>
      </c>
      <c r="B303" s="10"/>
      <c r="C303" s="11"/>
      <c r="D303" s="11" t="str">
        <f>IF(E303="","",VLOOKUP(出納!E303,科目!$B$3:$C$35,2,FALSE))</f>
        <v/>
      </c>
      <c r="E303" s="11"/>
      <c r="F303" s="11"/>
      <c r="G303" s="11"/>
      <c r="H303" s="12" t="str">
        <f t="shared" si="11"/>
        <v/>
      </c>
    </row>
    <row r="304" spans="1:8">
      <c r="A304">
        <f t="shared" si="10"/>
        <v>0</v>
      </c>
      <c r="B304" s="10"/>
      <c r="C304" s="11"/>
      <c r="D304" s="11" t="str">
        <f>IF(E304="","",VLOOKUP(出納!E304,科目!$B$3:$C$35,2,FALSE))</f>
        <v/>
      </c>
      <c r="E304" s="11"/>
      <c r="F304" s="11"/>
      <c r="G304" s="11"/>
      <c r="H304" s="12" t="str">
        <f t="shared" si="11"/>
        <v/>
      </c>
    </row>
    <row r="305" spans="1:8">
      <c r="A305">
        <f t="shared" si="10"/>
        <v>0</v>
      </c>
      <c r="B305" s="10"/>
      <c r="C305" s="11"/>
      <c r="D305" s="11" t="str">
        <f>IF(E305="","",VLOOKUP(出納!E305,科目!$B$3:$C$35,2,FALSE))</f>
        <v/>
      </c>
      <c r="E305" s="11"/>
      <c r="F305" s="11"/>
      <c r="G305" s="11"/>
      <c r="H305" s="12" t="str">
        <f t="shared" si="11"/>
        <v/>
      </c>
    </row>
    <row r="306" spans="1:8">
      <c r="A306">
        <f t="shared" si="10"/>
        <v>0</v>
      </c>
      <c r="B306" s="10"/>
      <c r="C306" s="11"/>
      <c r="D306" s="11" t="str">
        <f>IF(E306="","",VLOOKUP(出納!E306,科目!$B$3:$C$35,2,FALSE))</f>
        <v/>
      </c>
      <c r="E306" s="11"/>
      <c r="F306" s="11"/>
      <c r="G306" s="11"/>
      <c r="H306" s="12" t="str">
        <f t="shared" si="11"/>
        <v/>
      </c>
    </row>
    <row r="307" spans="1:8">
      <c r="A307">
        <f t="shared" si="10"/>
        <v>0</v>
      </c>
      <c r="B307" s="10"/>
      <c r="C307" s="11"/>
      <c r="D307" s="11" t="str">
        <f>IF(E307="","",VLOOKUP(出納!E307,科目!$B$3:$C$35,2,FALSE))</f>
        <v/>
      </c>
      <c r="E307" s="11"/>
      <c r="F307" s="11"/>
      <c r="G307" s="11"/>
      <c r="H307" s="12" t="str">
        <f t="shared" si="11"/>
        <v/>
      </c>
    </row>
    <row r="308" spans="1:8">
      <c r="A308">
        <f t="shared" si="10"/>
        <v>0</v>
      </c>
      <c r="B308" s="10"/>
      <c r="C308" s="11"/>
      <c r="D308" s="11" t="str">
        <f>IF(E308="","",VLOOKUP(出納!E308,科目!$B$3:$C$35,2,FALSE))</f>
        <v/>
      </c>
      <c r="E308" s="11"/>
      <c r="F308" s="11"/>
      <c r="G308" s="11"/>
      <c r="H308" s="12" t="str">
        <f t="shared" si="11"/>
        <v/>
      </c>
    </row>
    <row r="309" spans="1:8">
      <c r="A309">
        <f t="shared" si="10"/>
        <v>0</v>
      </c>
      <c r="B309" s="10"/>
      <c r="C309" s="11"/>
      <c r="D309" s="11" t="str">
        <f>IF(E309="","",VLOOKUP(出納!E309,科目!$B$3:$C$35,2,FALSE))</f>
        <v/>
      </c>
      <c r="E309" s="11"/>
      <c r="F309" s="11"/>
      <c r="G309" s="11"/>
      <c r="H309" s="12" t="str">
        <f t="shared" si="11"/>
        <v/>
      </c>
    </row>
    <row r="310" spans="1:8">
      <c r="A310">
        <f t="shared" si="10"/>
        <v>0</v>
      </c>
      <c r="B310" s="10"/>
      <c r="C310" s="11"/>
      <c r="D310" s="11" t="str">
        <f>IF(E310="","",VLOOKUP(出納!E310,科目!$B$3:$C$35,2,FALSE))</f>
        <v/>
      </c>
      <c r="E310" s="11"/>
      <c r="F310" s="11"/>
      <c r="G310" s="11"/>
      <c r="H310" s="12" t="str">
        <f t="shared" si="11"/>
        <v/>
      </c>
    </row>
    <row r="311" spans="1:8">
      <c r="A311">
        <f t="shared" si="10"/>
        <v>0</v>
      </c>
      <c r="B311" s="10"/>
      <c r="C311" s="11"/>
      <c r="D311" s="11" t="str">
        <f>IF(E311="","",VLOOKUP(出納!E311,科目!$B$3:$C$35,2,FALSE))</f>
        <v/>
      </c>
      <c r="E311" s="11"/>
      <c r="F311" s="11"/>
      <c r="G311" s="11"/>
      <c r="H311" s="12" t="str">
        <f t="shared" si="11"/>
        <v/>
      </c>
    </row>
    <row r="312" spans="1:8">
      <c r="A312">
        <f t="shared" si="10"/>
        <v>0</v>
      </c>
      <c r="B312" s="10"/>
      <c r="C312" s="11"/>
      <c r="D312" s="11" t="str">
        <f>IF(E312="","",VLOOKUP(出納!E312,科目!$B$3:$C$35,2,FALSE))</f>
        <v/>
      </c>
      <c r="E312" s="11"/>
      <c r="F312" s="11"/>
      <c r="G312" s="11"/>
      <c r="H312" s="12" t="str">
        <f t="shared" si="11"/>
        <v/>
      </c>
    </row>
    <row r="313" spans="1:8">
      <c r="A313">
        <f t="shared" si="10"/>
        <v>0</v>
      </c>
      <c r="B313" s="10"/>
      <c r="C313" s="11"/>
      <c r="D313" s="11" t="str">
        <f>IF(E313="","",VLOOKUP(出納!E313,科目!$B$3:$C$35,2,FALSE))</f>
        <v/>
      </c>
      <c r="E313" s="11"/>
      <c r="F313" s="11"/>
      <c r="G313" s="11"/>
      <c r="H313" s="12" t="str">
        <f t="shared" si="11"/>
        <v/>
      </c>
    </row>
    <row r="314" spans="1:8">
      <c r="A314">
        <f t="shared" si="10"/>
        <v>0</v>
      </c>
      <c r="B314" s="10"/>
      <c r="C314" s="11"/>
      <c r="D314" s="11" t="str">
        <f>IF(E314="","",VLOOKUP(出納!E314,科目!$B$3:$C$35,2,FALSE))</f>
        <v/>
      </c>
      <c r="E314" s="11"/>
      <c r="F314" s="11"/>
      <c r="G314" s="11"/>
      <c r="H314" s="12" t="str">
        <f t="shared" si="11"/>
        <v/>
      </c>
    </row>
    <row r="315" spans="1:8">
      <c r="A315">
        <f t="shared" si="10"/>
        <v>0</v>
      </c>
      <c r="B315" s="10"/>
      <c r="C315" s="11"/>
      <c r="D315" s="11" t="str">
        <f>IF(E315="","",VLOOKUP(出納!E315,科目!$B$3:$C$35,2,FALSE))</f>
        <v/>
      </c>
      <c r="E315" s="11"/>
      <c r="F315" s="11"/>
      <c r="G315" s="11"/>
      <c r="H315" s="12" t="str">
        <f t="shared" si="11"/>
        <v/>
      </c>
    </row>
    <row r="316" spans="1:8">
      <c r="A316">
        <f t="shared" si="10"/>
        <v>0</v>
      </c>
      <c r="B316" s="10"/>
      <c r="C316" s="11"/>
      <c r="D316" s="11" t="str">
        <f>IF(E316="","",VLOOKUP(出納!E316,科目!$B$3:$C$35,2,FALSE))</f>
        <v/>
      </c>
      <c r="E316" s="11"/>
      <c r="F316" s="11"/>
      <c r="G316" s="11"/>
      <c r="H316" s="12" t="str">
        <f t="shared" si="11"/>
        <v/>
      </c>
    </row>
    <row r="317" spans="1:8">
      <c r="A317">
        <f t="shared" si="10"/>
        <v>0</v>
      </c>
      <c r="B317" s="10"/>
      <c r="C317" s="11"/>
      <c r="D317" s="11" t="str">
        <f>IF(E317="","",VLOOKUP(出納!E317,科目!$B$3:$C$35,2,FALSE))</f>
        <v/>
      </c>
      <c r="E317" s="11"/>
      <c r="F317" s="11"/>
      <c r="G317" s="11"/>
      <c r="H317" s="12" t="str">
        <f t="shared" si="11"/>
        <v/>
      </c>
    </row>
    <row r="318" spans="1:8">
      <c r="A318">
        <f t="shared" si="10"/>
        <v>0</v>
      </c>
      <c r="B318" s="10"/>
      <c r="C318" s="11"/>
      <c r="D318" s="11" t="str">
        <f>IF(E318="","",VLOOKUP(出納!E318,科目!$B$3:$C$35,2,FALSE))</f>
        <v/>
      </c>
      <c r="E318" s="11"/>
      <c r="F318" s="11"/>
      <c r="G318" s="11"/>
      <c r="H318" s="12" t="str">
        <f t="shared" si="11"/>
        <v/>
      </c>
    </row>
    <row r="319" spans="1:8">
      <c r="A319">
        <f t="shared" si="10"/>
        <v>0</v>
      </c>
      <c r="B319" s="10"/>
      <c r="C319" s="11"/>
      <c r="D319" s="11" t="str">
        <f>IF(E319="","",VLOOKUP(出納!E319,科目!$B$3:$C$35,2,FALSE))</f>
        <v/>
      </c>
      <c r="E319" s="11"/>
      <c r="F319" s="11"/>
      <c r="G319" s="11"/>
      <c r="H319" s="12" t="str">
        <f t="shared" si="11"/>
        <v/>
      </c>
    </row>
    <row r="320" spans="1:8">
      <c r="A320">
        <f t="shared" si="10"/>
        <v>0</v>
      </c>
      <c r="B320" s="10"/>
      <c r="C320" s="11"/>
      <c r="D320" s="11" t="str">
        <f>IF(E320="","",VLOOKUP(出納!E320,科目!$B$3:$C$35,2,FALSE))</f>
        <v/>
      </c>
      <c r="E320" s="11"/>
      <c r="F320" s="11"/>
      <c r="G320" s="11"/>
      <c r="H320" s="12" t="str">
        <f t="shared" si="11"/>
        <v/>
      </c>
    </row>
    <row r="321" spans="1:8">
      <c r="A321">
        <f t="shared" si="10"/>
        <v>0</v>
      </c>
      <c r="B321" s="10"/>
      <c r="C321" s="11"/>
      <c r="D321" s="11" t="str">
        <f>IF(E321="","",VLOOKUP(出納!E321,科目!$B$3:$C$35,2,FALSE))</f>
        <v/>
      </c>
      <c r="E321" s="11"/>
      <c r="F321" s="11"/>
      <c r="G321" s="11"/>
      <c r="H321" s="12" t="str">
        <f t="shared" si="11"/>
        <v/>
      </c>
    </row>
    <row r="322" spans="1:8">
      <c r="A322">
        <f t="shared" si="10"/>
        <v>0</v>
      </c>
      <c r="B322" s="10"/>
      <c r="C322" s="11"/>
      <c r="D322" s="11" t="str">
        <f>IF(E322="","",VLOOKUP(出納!E322,科目!$B$3:$C$35,2,FALSE))</f>
        <v/>
      </c>
      <c r="E322" s="11"/>
      <c r="F322" s="11"/>
      <c r="G322" s="11"/>
      <c r="H322" s="12" t="str">
        <f t="shared" si="11"/>
        <v/>
      </c>
    </row>
    <row r="323" spans="1:8">
      <c r="A323">
        <f t="shared" si="10"/>
        <v>0</v>
      </c>
      <c r="B323" s="10"/>
      <c r="C323" s="11"/>
      <c r="D323" s="11" t="str">
        <f>IF(E323="","",VLOOKUP(出納!E323,科目!$B$3:$C$35,2,FALSE))</f>
        <v/>
      </c>
      <c r="E323" s="11"/>
      <c r="F323" s="11"/>
      <c r="G323" s="11"/>
      <c r="H323" s="12" t="str">
        <f t="shared" si="11"/>
        <v/>
      </c>
    </row>
    <row r="324" spans="1:8">
      <c r="A324">
        <f t="shared" si="10"/>
        <v>0</v>
      </c>
      <c r="B324" s="10"/>
      <c r="C324" s="11"/>
      <c r="D324" s="11" t="str">
        <f>IF(E324="","",VLOOKUP(出納!E324,科目!$B$3:$C$35,2,FALSE))</f>
        <v/>
      </c>
      <c r="E324" s="11"/>
      <c r="F324" s="11"/>
      <c r="G324" s="11"/>
      <c r="H324" s="12" t="str">
        <f t="shared" si="11"/>
        <v/>
      </c>
    </row>
    <row r="325" spans="1:8">
      <c r="A325">
        <f t="shared" si="10"/>
        <v>0</v>
      </c>
      <c r="B325" s="10"/>
      <c r="C325" s="11"/>
      <c r="D325" s="11" t="str">
        <f>IF(E325="","",VLOOKUP(出納!E325,科目!$B$3:$C$35,2,FALSE))</f>
        <v/>
      </c>
      <c r="E325" s="11"/>
      <c r="F325" s="11"/>
      <c r="G325" s="11"/>
      <c r="H325" s="12" t="str">
        <f t="shared" si="11"/>
        <v/>
      </c>
    </row>
    <row r="326" spans="1:8">
      <c r="A326">
        <f t="shared" si="10"/>
        <v>0</v>
      </c>
      <c r="B326" s="10"/>
      <c r="C326" s="11"/>
      <c r="D326" s="11" t="str">
        <f>IF(E326="","",VLOOKUP(出納!E326,科目!$B$3:$C$35,2,FALSE))</f>
        <v/>
      </c>
      <c r="E326" s="11"/>
      <c r="F326" s="11"/>
      <c r="G326" s="11"/>
      <c r="H326" s="12" t="str">
        <f t="shared" si="11"/>
        <v/>
      </c>
    </row>
    <row r="327" spans="1:8">
      <c r="A327">
        <f t="shared" si="10"/>
        <v>0</v>
      </c>
      <c r="B327" s="10"/>
      <c r="C327" s="11"/>
      <c r="D327" s="11" t="str">
        <f>IF(E327="","",VLOOKUP(出納!E327,科目!$B$3:$C$35,2,FALSE))</f>
        <v/>
      </c>
      <c r="E327" s="11"/>
      <c r="F327" s="11"/>
      <c r="G327" s="11"/>
      <c r="H327" s="12" t="str">
        <f t="shared" si="11"/>
        <v/>
      </c>
    </row>
    <row r="328" spans="1:8">
      <c r="A328">
        <f t="shared" ref="A328:A391" si="12">F328+G328</f>
        <v>0</v>
      </c>
      <c r="B328" s="10"/>
      <c r="C328" s="11"/>
      <c r="D328" s="11" t="str">
        <f>IF(E328="","",VLOOKUP(出納!E328,科目!$B$3:$C$35,2,FALSE))</f>
        <v/>
      </c>
      <c r="E328" s="11"/>
      <c r="F328" s="11"/>
      <c r="G328" s="11"/>
      <c r="H328" s="12" t="str">
        <f t="shared" ref="H328:H391" si="13">IF(E328="","",H327+F328-G328)</f>
        <v/>
      </c>
    </row>
    <row r="329" spans="1:8">
      <c r="A329">
        <f t="shared" si="12"/>
        <v>0</v>
      </c>
      <c r="B329" s="10"/>
      <c r="C329" s="11"/>
      <c r="D329" s="11" t="str">
        <f>IF(E329="","",VLOOKUP(出納!E329,科目!$B$3:$C$35,2,FALSE))</f>
        <v/>
      </c>
      <c r="E329" s="11"/>
      <c r="F329" s="11"/>
      <c r="G329" s="11"/>
      <c r="H329" s="12" t="str">
        <f t="shared" si="13"/>
        <v/>
      </c>
    </row>
    <row r="330" spans="1:8">
      <c r="A330">
        <f t="shared" si="12"/>
        <v>0</v>
      </c>
      <c r="B330" s="10"/>
      <c r="C330" s="11"/>
      <c r="D330" s="11" t="str">
        <f>IF(E330="","",VLOOKUP(出納!E330,科目!$B$3:$C$35,2,FALSE))</f>
        <v/>
      </c>
      <c r="E330" s="11"/>
      <c r="F330" s="11"/>
      <c r="G330" s="11"/>
      <c r="H330" s="12" t="str">
        <f t="shared" si="13"/>
        <v/>
      </c>
    </row>
    <row r="331" spans="1:8">
      <c r="A331">
        <f t="shared" si="12"/>
        <v>0</v>
      </c>
      <c r="B331" s="10"/>
      <c r="C331" s="11"/>
      <c r="D331" s="11" t="str">
        <f>IF(E331="","",VLOOKUP(出納!E331,科目!$B$3:$C$35,2,FALSE))</f>
        <v/>
      </c>
      <c r="E331" s="11"/>
      <c r="F331" s="11"/>
      <c r="G331" s="11"/>
      <c r="H331" s="12" t="str">
        <f t="shared" si="13"/>
        <v/>
      </c>
    </row>
    <row r="332" spans="1:8">
      <c r="A332">
        <f t="shared" si="12"/>
        <v>0</v>
      </c>
      <c r="B332" s="10"/>
      <c r="C332" s="11"/>
      <c r="D332" s="11" t="str">
        <f>IF(E332="","",VLOOKUP(出納!E332,科目!$B$3:$C$35,2,FALSE))</f>
        <v/>
      </c>
      <c r="E332" s="11"/>
      <c r="F332" s="11"/>
      <c r="G332" s="11"/>
      <c r="H332" s="12" t="str">
        <f t="shared" si="13"/>
        <v/>
      </c>
    </row>
    <row r="333" spans="1:8">
      <c r="A333">
        <f t="shared" si="12"/>
        <v>0</v>
      </c>
      <c r="B333" s="10"/>
      <c r="C333" s="11"/>
      <c r="D333" s="11" t="str">
        <f>IF(E333="","",VLOOKUP(出納!E333,科目!$B$3:$C$35,2,FALSE))</f>
        <v/>
      </c>
      <c r="E333" s="11"/>
      <c r="F333" s="11"/>
      <c r="G333" s="11"/>
      <c r="H333" s="12" t="str">
        <f t="shared" si="13"/>
        <v/>
      </c>
    </row>
    <row r="334" spans="1:8">
      <c r="A334">
        <f t="shared" si="12"/>
        <v>0</v>
      </c>
      <c r="B334" s="10"/>
      <c r="C334" s="11"/>
      <c r="D334" s="11" t="str">
        <f>IF(E334="","",VLOOKUP(出納!E334,科目!$B$3:$C$35,2,FALSE))</f>
        <v/>
      </c>
      <c r="E334" s="11"/>
      <c r="F334" s="11"/>
      <c r="G334" s="11"/>
      <c r="H334" s="12" t="str">
        <f t="shared" si="13"/>
        <v/>
      </c>
    </row>
    <row r="335" spans="1:8">
      <c r="A335">
        <f t="shared" si="12"/>
        <v>0</v>
      </c>
      <c r="B335" s="10"/>
      <c r="C335" s="11"/>
      <c r="D335" s="11" t="str">
        <f>IF(E335="","",VLOOKUP(出納!E335,科目!$B$3:$C$35,2,FALSE))</f>
        <v/>
      </c>
      <c r="E335" s="11"/>
      <c r="F335" s="11"/>
      <c r="G335" s="11"/>
      <c r="H335" s="12" t="str">
        <f t="shared" si="13"/>
        <v/>
      </c>
    </row>
    <row r="336" spans="1:8">
      <c r="A336">
        <f t="shared" si="12"/>
        <v>0</v>
      </c>
      <c r="B336" s="10"/>
      <c r="C336" s="11"/>
      <c r="D336" s="11" t="str">
        <f>IF(E336="","",VLOOKUP(出納!E336,科目!$B$3:$C$35,2,FALSE))</f>
        <v/>
      </c>
      <c r="E336" s="11"/>
      <c r="F336" s="11"/>
      <c r="G336" s="11"/>
      <c r="H336" s="12" t="str">
        <f t="shared" si="13"/>
        <v/>
      </c>
    </row>
    <row r="337" spans="1:8">
      <c r="A337">
        <f t="shared" si="12"/>
        <v>0</v>
      </c>
      <c r="B337" s="10"/>
      <c r="C337" s="11"/>
      <c r="D337" s="11" t="str">
        <f>IF(E337="","",VLOOKUP(出納!E337,科目!$B$3:$C$35,2,FALSE))</f>
        <v/>
      </c>
      <c r="E337" s="11"/>
      <c r="F337" s="11"/>
      <c r="G337" s="11"/>
      <c r="H337" s="12" t="str">
        <f t="shared" si="13"/>
        <v/>
      </c>
    </row>
    <row r="338" spans="1:8">
      <c r="A338">
        <f t="shared" si="12"/>
        <v>0</v>
      </c>
      <c r="B338" s="10"/>
      <c r="C338" s="11"/>
      <c r="D338" s="11" t="str">
        <f>IF(E338="","",VLOOKUP(出納!E338,科目!$B$3:$C$35,2,FALSE))</f>
        <v/>
      </c>
      <c r="E338" s="11"/>
      <c r="F338" s="11"/>
      <c r="G338" s="11"/>
      <c r="H338" s="12" t="str">
        <f t="shared" si="13"/>
        <v/>
      </c>
    </row>
    <row r="339" spans="1:8">
      <c r="A339">
        <f t="shared" si="12"/>
        <v>0</v>
      </c>
      <c r="B339" s="10"/>
      <c r="C339" s="11"/>
      <c r="D339" s="11" t="str">
        <f>IF(E339="","",VLOOKUP(出納!E339,科目!$B$3:$C$35,2,FALSE))</f>
        <v/>
      </c>
      <c r="E339" s="11"/>
      <c r="F339" s="11"/>
      <c r="G339" s="11"/>
      <c r="H339" s="12" t="str">
        <f t="shared" si="13"/>
        <v/>
      </c>
    </row>
    <row r="340" spans="1:8">
      <c r="A340">
        <f t="shared" si="12"/>
        <v>0</v>
      </c>
      <c r="B340" s="10"/>
      <c r="C340" s="11"/>
      <c r="D340" s="11" t="str">
        <f>IF(E340="","",VLOOKUP(出納!E340,科目!$B$3:$C$35,2,FALSE))</f>
        <v/>
      </c>
      <c r="E340" s="11"/>
      <c r="F340" s="11"/>
      <c r="G340" s="11"/>
      <c r="H340" s="12" t="str">
        <f t="shared" si="13"/>
        <v/>
      </c>
    </row>
    <row r="341" spans="1:8">
      <c r="A341">
        <f t="shared" si="12"/>
        <v>0</v>
      </c>
      <c r="B341" s="10"/>
      <c r="C341" s="11"/>
      <c r="D341" s="11" t="str">
        <f>IF(E341="","",VLOOKUP(出納!E341,科目!$B$3:$C$35,2,FALSE))</f>
        <v/>
      </c>
      <c r="E341" s="11"/>
      <c r="F341" s="11"/>
      <c r="G341" s="11"/>
      <c r="H341" s="12" t="str">
        <f t="shared" si="13"/>
        <v/>
      </c>
    </row>
    <row r="342" spans="1:8">
      <c r="A342">
        <f t="shared" si="12"/>
        <v>0</v>
      </c>
      <c r="B342" s="10"/>
      <c r="C342" s="11"/>
      <c r="D342" s="11" t="str">
        <f>IF(E342="","",VLOOKUP(出納!E342,科目!$B$3:$C$35,2,FALSE))</f>
        <v/>
      </c>
      <c r="E342" s="11"/>
      <c r="F342" s="11"/>
      <c r="G342" s="11"/>
      <c r="H342" s="12" t="str">
        <f t="shared" si="13"/>
        <v/>
      </c>
    </row>
    <row r="343" spans="1:8">
      <c r="A343">
        <f t="shared" si="12"/>
        <v>0</v>
      </c>
      <c r="B343" s="10"/>
      <c r="C343" s="11"/>
      <c r="D343" s="11" t="str">
        <f>IF(E343="","",VLOOKUP(出納!E343,科目!$B$3:$C$35,2,FALSE))</f>
        <v/>
      </c>
      <c r="E343" s="11"/>
      <c r="F343" s="11"/>
      <c r="G343" s="11"/>
      <c r="H343" s="12" t="str">
        <f t="shared" si="13"/>
        <v/>
      </c>
    </row>
    <row r="344" spans="1:8">
      <c r="A344">
        <f t="shared" si="12"/>
        <v>0</v>
      </c>
      <c r="B344" s="10"/>
      <c r="C344" s="11"/>
      <c r="D344" s="11" t="str">
        <f>IF(E344="","",VLOOKUP(出納!E344,科目!$B$3:$C$35,2,FALSE))</f>
        <v/>
      </c>
      <c r="E344" s="11"/>
      <c r="F344" s="11"/>
      <c r="G344" s="11"/>
      <c r="H344" s="12" t="str">
        <f t="shared" si="13"/>
        <v/>
      </c>
    </row>
    <row r="345" spans="1:8">
      <c r="A345">
        <f t="shared" si="12"/>
        <v>0</v>
      </c>
      <c r="B345" s="10"/>
      <c r="C345" s="11"/>
      <c r="D345" s="11" t="str">
        <f>IF(E345="","",VLOOKUP(出納!E345,科目!$B$3:$C$35,2,FALSE))</f>
        <v/>
      </c>
      <c r="E345" s="11"/>
      <c r="F345" s="11"/>
      <c r="G345" s="11"/>
      <c r="H345" s="12" t="str">
        <f t="shared" si="13"/>
        <v/>
      </c>
    </row>
    <row r="346" spans="1:8">
      <c r="A346">
        <f t="shared" si="12"/>
        <v>0</v>
      </c>
      <c r="B346" s="10"/>
      <c r="C346" s="11"/>
      <c r="D346" s="11" t="str">
        <f>IF(E346="","",VLOOKUP(出納!E346,科目!$B$3:$C$35,2,FALSE))</f>
        <v/>
      </c>
      <c r="E346" s="11"/>
      <c r="F346" s="11"/>
      <c r="G346" s="11"/>
      <c r="H346" s="12" t="str">
        <f t="shared" si="13"/>
        <v/>
      </c>
    </row>
    <row r="347" spans="1:8">
      <c r="A347">
        <f t="shared" si="12"/>
        <v>0</v>
      </c>
      <c r="B347" s="10"/>
      <c r="C347" s="11"/>
      <c r="D347" s="11" t="str">
        <f>IF(E347="","",VLOOKUP(出納!E347,科目!$B$3:$C$35,2,FALSE))</f>
        <v/>
      </c>
      <c r="E347" s="11"/>
      <c r="F347" s="11"/>
      <c r="G347" s="11"/>
      <c r="H347" s="12" t="str">
        <f t="shared" si="13"/>
        <v/>
      </c>
    </row>
    <row r="348" spans="1:8">
      <c r="A348">
        <f t="shared" si="12"/>
        <v>0</v>
      </c>
      <c r="B348" s="10"/>
      <c r="C348" s="11"/>
      <c r="D348" s="11" t="str">
        <f>IF(E348="","",VLOOKUP(出納!E348,科目!$B$3:$C$35,2,FALSE))</f>
        <v/>
      </c>
      <c r="E348" s="11"/>
      <c r="F348" s="11"/>
      <c r="G348" s="11"/>
      <c r="H348" s="12" t="str">
        <f t="shared" si="13"/>
        <v/>
      </c>
    </row>
    <row r="349" spans="1:8">
      <c r="A349">
        <f t="shared" si="12"/>
        <v>0</v>
      </c>
      <c r="B349" s="10"/>
      <c r="C349" s="11"/>
      <c r="D349" s="11" t="str">
        <f>IF(E349="","",VLOOKUP(出納!E349,科目!$B$3:$C$35,2,FALSE))</f>
        <v/>
      </c>
      <c r="E349" s="11"/>
      <c r="F349" s="11"/>
      <c r="G349" s="11"/>
      <c r="H349" s="12" t="str">
        <f t="shared" si="13"/>
        <v/>
      </c>
    </row>
    <row r="350" spans="1:8">
      <c r="A350">
        <f t="shared" si="12"/>
        <v>0</v>
      </c>
      <c r="B350" s="10"/>
      <c r="C350" s="11"/>
      <c r="D350" s="11" t="str">
        <f>IF(E350="","",VLOOKUP(出納!E350,科目!$B$3:$C$35,2,FALSE))</f>
        <v/>
      </c>
      <c r="E350" s="11"/>
      <c r="F350" s="11"/>
      <c r="G350" s="11"/>
      <c r="H350" s="12" t="str">
        <f t="shared" si="13"/>
        <v/>
      </c>
    </row>
    <row r="351" spans="1:8">
      <c r="A351">
        <f t="shared" si="12"/>
        <v>0</v>
      </c>
      <c r="B351" s="10"/>
      <c r="C351" s="11"/>
      <c r="D351" s="11" t="str">
        <f>IF(E351="","",VLOOKUP(出納!E351,科目!$B$3:$C$35,2,FALSE))</f>
        <v/>
      </c>
      <c r="E351" s="11"/>
      <c r="F351" s="11"/>
      <c r="G351" s="11"/>
      <c r="H351" s="12" t="str">
        <f t="shared" si="13"/>
        <v/>
      </c>
    </row>
    <row r="352" spans="1:8">
      <c r="A352">
        <f t="shared" si="12"/>
        <v>0</v>
      </c>
      <c r="B352" s="10"/>
      <c r="C352" s="11"/>
      <c r="D352" s="11" t="str">
        <f>IF(E352="","",VLOOKUP(出納!E352,科目!$B$3:$C$35,2,FALSE))</f>
        <v/>
      </c>
      <c r="E352" s="11"/>
      <c r="F352" s="11"/>
      <c r="G352" s="11"/>
      <c r="H352" s="12" t="str">
        <f t="shared" si="13"/>
        <v/>
      </c>
    </row>
    <row r="353" spans="1:8">
      <c r="A353">
        <f t="shared" si="12"/>
        <v>0</v>
      </c>
      <c r="B353" s="10"/>
      <c r="C353" s="11"/>
      <c r="D353" s="11" t="str">
        <f>IF(E353="","",VLOOKUP(出納!E353,科目!$B$3:$C$35,2,FALSE))</f>
        <v/>
      </c>
      <c r="E353" s="11"/>
      <c r="F353" s="11"/>
      <c r="G353" s="11"/>
      <c r="H353" s="12" t="str">
        <f t="shared" si="13"/>
        <v/>
      </c>
    </row>
    <row r="354" spans="1:8">
      <c r="A354">
        <f t="shared" si="12"/>
        <v>0</v>
      </c>
      <c r="B354" s="10"/>
      <c r="C354" s="11"/>
      <c r="D354" s="11" t="str">
        <f>IF(E354="","",VLOOKUP(出納!E354,科目!$B$3:$C$35,2,FALSE))</f>
        <v/>
      </c>
      <c r="E354" s="11"/>
      <c r="F354" s="11"/>
      <c r="G354" s="11"/>
      <c r="H354" s="12" t="str">
        <f t="shared" si="13"/>
        <v/>
      </c>
    </row>
    <row r="355" spans="1:8">
      <c r="A355">
        <f t="shared" si="12"/>
        <v>0</v>
      </c>
      <c r="B355" s="10"/>
      <c r="C355" s="11"/>
      <c r="D355" s="11" t="str">
        <f>IF(E355="","",VLOOKUP(出納!E355,科目!$B$3:$C$35,2,FALSE))</f>
        <v/>
      </c>
      <c r="E355" s="11"/>
      <c r="F355" s="11"/>
      <c r="G355" s="11"/>
      <c r="H355" s="12" t="str">
        <f t="shared" si="13"/>
        <v/>
      </c>
    </row>
    <row r="356" spans="1:8">
      <c r="A356">
        <f t="shared" si="12"/>
        <v>0</v>
      </c>
      <c r="B356" s="10"/>
      <c r="C356" s="11"/>
      <c r="D356" s="11" t="str">
        <f>IF(E356="","",VLOOKUP(出納!E356,科目!$B$3:$C$35,2,FALSE))</f>
        <v/>
      </c>
      <c r="E356" s="11"/>
      <c r="F356" s="11"/>
      <c r="G356" s="11"/>
      <c r="H356" s="12" t="str">
        <f t="shared" si="13"/>
        <v/>
      </c>
    </row>
    <row r="357" spans="1:8">
      <c r="A357">
        <f t="shared" si="12"/>
        <v>0</v>
      </c>
      <c r="B357" s="10"/>
      <c r="C357" s="11"/>
      <c r="D357" s="11" t="str">
        <f>IF(E357="","",VLOOKUP(出納!E357,科目!$B$3:$C$35,2,FALSE))</f>
        <v/>
      </c>
      <c r="E357" s="11"/>
      <c r="F357" s="11"/>
      <c r="G357" s="11"/>
      <c r="H357" s="12" t="str">
        <f t="shared" si="13"/>
        <v/>
      </c>
    </row>
    <row r="358" spans="1:8">
      <c r="A358">
        <f t="shared" si="12"/>
        <v>0</v>
      </c>
      <c r="B358" s="10"/>
      <c r="C358" s="11"/>
      <c r="D358" s="11" t="str">
        <f>IF(E358="","",VLOOKUP(出納!E358,科目!$B$3:$C$35,2,FALSE))</f>
        <v/>
      </c>
      <c r="E358" s="11"/>
      <c r="F358" s="11"/>
      <c r="G358" s="11"/>
      <c r="H358" s="12" t="str">
        <f t="shared" si="13"/>
        <v/>
      </c>
    </row>
    <row r="359" spans="1:8">
      <c r="A359">
        <f t="shared" si="12"/>
        <v>0</v>
      </c>
      <c r="B359" s="10"/>
      <c r="C359" s="11"/>
      <c r="D359" s="11" t="str">
        <f>IF(E359="","",VLOOKUP(出納!E359,科目!$B$3:$C$35,2,FALSE))</f>
        <v/>
      </c>
      <c r="E359" s="11"/>
      <c r="F359" s="11"/>
      <c r="G359" s="11"/>
      <c r="H359" s="12" t="str">
        <f t="shared" si="13"/>
        <v/>
      </c>
    </row>
    <row r="360" spans="1:8">
      <c r="A360">
        <f t="shared" si="12"/>
        <v>0</v>
      </c>
      <c r="B360" s="10"/>
      <c r="C360" s="11"/>
      <c r="D360" s="11" t="str">
        <f>IF(E360="","",VLOOKUP(出納!E360,科目!$B$3:$C$35,2,FALSE))</f>
        <v/>
      </c>
      <c r="E360" s="11"/>
      <c r="F360" s="11"/>
      <c r="G360" s="11"/>
      <c r="H360" s="12" t="str">
        <f t="shared" si="13"/>
        <v/>
      </c>
    </row>
    <row r="361" spans="1:8">
      <c r="A361">
        <f t="shared" si="12"/>
        <v>0</v>
      </c>
      <c r="B361" s="10"/>
      <c r="C361" s="11"/>
      <c r="D361" s="11" t="str">
        <f>IF(E361="","",VLOOKUP(出納!E361,科目!$B$3:$C$35,2,FALSE))</f>
        <v/>
      </c>
      <c r="E361" s="11"/>
      <c r="F361" s="11"/>
      <c r="G361" s="11"/>
      <c r="H361" s="12" t="str">
        <f t="shared" si="13"/>
        <v/>
      </c>
    </row>
    <row r="362" spans="1:8">
      <c r="A362">
        <f t="shared" si="12"/>
        <v>0</v>
      </c>
      <c r="B362" s="10"/>
      <c r="C362" s="11"/>
      <c r="D362" s="11" t="str">
        <f>IF(E362="","",VLOOKUP(出納!E362,科目!$B$3:$C$35,2,FALSE))</f>
        <v/>
      </c>
      <c r="E362" s="11"/>
      <c r="F362" s="11"/>
      <c r="G362" s="11"/>
      <c r="H362" s="12" t="str">
        <f t="shared" si="13"/>
        <v/>
      </c>
    </row>
    <row r="363" spans="1:8">
      <c r="A363">
        <f t="shared" si="12"/>
        <v>0</v>
      </c>
      <c r="B363" s="10"/>
      <c r="C363" s="11"/>
      <c r="D363" s="11" t="str">
        <f>IF(E363="","",VLOOKUP(出納!E363,科目!$B$3:$C$35,2,FALSE))</f>
        <v/>
      </c>
      <c r="E363" s="11"/>
      <c r="F363" s="11"/>
      <c r="G363" s="11"/>
      <c r="H363" s="12" t="str">
        <f t="shared" si="13"/>
        <v/>
      </c>
    </row>
    <row r="364" spans="1:8">
      <c r="A364">
        <f t="shared" si="12"/>
        <v>0</v>
      </c>
      <c r="B364" s="10"/>
      <c r="C364" s="11"/>
      <c r="D364" s="11" t="str">
        <f>IF(E364="","",VLOOKUP(出納!E364,科目!$B$3:$C$35,2,FALSE))</f>
        <v/>
      </c>
      <c r="E364" s="11"/>
      <c r="F364" s="11"/>
      <c r="G364" s="11"/>
      <c r="H364" s="12" t="str">
        <f t="shared" si="13"/>
        <v/>
      </c>
    </row>
    <row r="365" spans="1:8">
      <c r="A365">
        <f t="shared" si="12"/>
        <v>0</v>
      </c>
      <c r="B365" s="10"/>
      <c r="C365" s="11"/>
      <c r="D365" s="11" t="str">
        <f>IF(E365="","",VLOOKUP(出納!E365,科目!$B$3:$C$35,2,FALSE))</f>
        <v/>
      </c>
      <c r="E365" s="11"/>
      <c r="F365" s="11"/>
      <c r="G365" s="11"/>
      <c r="H365" s="12" t="str">
        <f t="shared" si="13"/>
        <v/>
      </c>
    </row>
    <row r="366" spans="1:8">
      <c r="A366">
        <f t="shared" si="12"/>
        <v>0</v>
      </c>
      <c r="B366" s="10"/>
      <c r="C366" s="11"/>
      <c r="D366" s="11" t="str">
        <f>IF(E366="","",VLOOKUP(出納!E366,科目!$B$3:$C$35,2,FALSE))</f>
        <v/>
      </c>
      <c r="E366" s="11"/>
      <c r="F366" s="11"/>
      <c r="G366" s="11"/>
      <c r="H366" s="12" t="str">
        <f t="shared" si="13"/>
        <v/>
      </c>
    </row>
    <row r="367" spans="1:8">
      <c r="A367">
        <f t="shared" si="12"/>
        <v>0</v>
      </c>
      <c r="B367" s="10"/>
      <c r="C367" s="11"/>
      <c r="D367" s="11" t="str">
        <f>IF(E367="","",VLOOKUP(出納!E367,科目!$B$3:$C$35,2,FALSE))</f>
        <v/>
      </c>
      <c r="E367" s="11"/>
      <c r="F367" s="11"/>
      <c r="G367" s="11"/>
      <c r="H367" s="12" t="str">
        <f t="shared" si="13"/>
        <v/>
      </c>
    </row>
    <row r="368" spans="1:8">
      <c r="A368">
        <f t="shared" si="12"/>
        <v>0</v>
      </c>
      <c r="B368" s="10"/>
      <c r="C368" s="11"/>
      <c r="D368" s="11" t="str">
        <f>IF(E368="","",VLOOKUP(出納!E368,科目!$B$3:$C$35,2,FALSE))</f>
        <v/>
      </c>
      <c r="E368" s="11"/>
      <c r="F368" s="11"/>
      <c r="G368" s="11"/>
      <c r="H368" s="12" t="str">
        <f t="shared" si="13"/>
        <v/>
      </c>
    </row>
    <row r="369" spans="1:8">
      <c r="A369">
        <f t="shared" si="12"/>
        <v>0</v>
      </c>
      <c r="B369" s="10"/>
      <c r="C369" s="11"/>
      <c r="D369" s="11" t="str">
        <f>IF(E369="","",VLOOKUP(出納!E369,科目!$B$3:$C$35,2,FALSE))</f>
        <v/>
      </c>
      <c r="E369" s="11"/>
      <c r="F369" s="11"/>
      <c r="G369" s="11"/>
      <c r="H369" s="12" t="str">
        <f t="shared" si="13"/>
        <v/>
      </c>
    </row>
    <row r="370" spans="1:8">
      <c r="A370">
        <f t="shared" si="12"/>
        <v>0</v>
      </c>
      <c r="B370" s="10"/>
      <c r="C370" s="11"/>
      <c r="D370" s="11" t="str">
        <f>IF(E370="","",VLOOKUP(出納!E370,科目!$B$3:$C$35,2,FALSE))</f>
        <v/>
      </c>
      <c r="E370" s="11"/>
      <c r="F370" s="11"/>
      <c r="G370" s="11"/>
      <c r="H370" s="12" t="str">
        <f t="shared" si="13"/>
        <v/>
      </c>
    </row>
    <row r="371" spans="1:8">
      <c r="A371">
        <f t="shared" si="12"/>
        <v>0</v>
      </c>
      <c r="B371" s="10"/>
      <c r="C371" s="11"/>
      <c r="D371" s="11" t="str">
        <f>IF(E371="","",VLOOKUP(出納!E371,科目!$B$3:$C$35,2,FALSE))</f>
        <v/>
      </c>
      <c r="E371" s="11"/>
      <c r="F371" s="11"/>
      <c r="G371" s="11"/>
      <c r="H371" s="12" t="str">
        <f t="shared" si="13"/>
        <v/>
      </c>
    </row>
    <row r="372" spans="1:8">
      <c r="A372">
        <f t="shared" si="12"/>
        <v>0</v>
      </c>
      <c r="B372" s="10"/>
      <c r="C372" s="11"/>
      <c r="D372" s="11" t="str">
        <f>IF(E372="","",VLOOKUP(出納!E372,科目!$B$3:$C$35,2,FALSE))</f>
        <v/>
      </c>
      <c r="E372" s="11"/>
      <c r="F372" s="11"/>
      <c r="G372" s="11"/>
      <c r="H372" s="12" t="str">
        <f t="shared" si="13"/>
        <v/>
      </c>
    </row>
    <row r="373" spans="1:8">
      <c r="A373">
        <f t="shared" si="12"/>
        <v>0</v>
      </c>
      <c r="B373" s="10"/>
      <c r="C373" s="11"/>
      <c r="D373" s="11" t="str">
        <f>IF(E373="","",VLOOKUP(出納!E373,科目!$B$3:$C$35,2,FALSE))</f>
        <v/>
      </c>
      <c r="E373" s="11"/>
      <c r="F373" s="11"/>
      <c r="G373" s="11"/>
      <c r="H373" s="12" t="str">
        <f t="shared" si="13"/>
        <v/>
      </c>
    </row>
    <row r="374" spans="1:8">
      <c r="A374">
        <f t="shared" si="12"/>
        <v>0</v>
      </c>
      <c r="B374" s="10"/>
      <c r="C374" s="11"/>
      <c r="D374" s="11" t="str">
        <f>IF(E374="","",VLOOKUP(出納!E374,科目!$B$3:$C$35,2,FALSE))</f>
        <v/>
      </c>
      <c r="E374" s="11"/>
      <c r="F374" s="11"/>
      <c r="G374" s="11"/>
      <c r="H374" s="12" t="str">
        <f t="shared" si="13"/>
        <v/>
      </c>
    </row>
    <row r="375" spans="1:8">
      <c r="A375">
        <f t="shared" si="12"/>
        <v>0</v>
      </c>
      <c r="B375" s="10"/>
      <c r="C375" s="11"/>
      <c r="D375" s="11" t="str">
        <f>IF(E375="","",VLOOKUP(出納!E375,科目!$B$3:$C$35,2,FALSE))</f>
        <v/>
      </c>
      <c r="E375" s="11"/>
      <c r="F375" s="11"/>
      <c r="G375" s="11"/>
      <c r="H375" s="12" t="str">
        <f t="shared" si="13"/>
        <v/>
      </c>
    </row>
    <row r="376" spans="1:8">
      <c r="A376">
        <f t="shared" si="12"/>
        <v>0</v>
      </c>
      <c r="B376" s="10"/>
      <c r="C376" s="11"/>
      <c r="D376" s="11" t="str">
        <f>IF(E376="","",VLOOKUP(出納!E376,科目!$B$3:$C$35,2,FALSE))</f>
        <v/>
      </c>
      <c r="E376" s="11"/>
      <c r="F376" s="11"/>
      <c r="G376" s="11"/>
      <c r="H376" s="12" t="str">
        <f t="shared" si="13"/>
        <v/>
      </c>
    </row>
    <row r="377" spans="1:8">
      <c r="A377">
        <f t="shared" si="12"/>
        <v>0</v>
      </c>
      <c r="B377" s="10"/>
      <c r="C377" s="11"/>
      <c r="D377" s="11" t="str">
        <f>IF(E377="","",VLOOKUP(出納!E377,科目!$B$3:$C$35,2,FALSE))</f>
        <v/>
      </c>
      <c r="E377" s="11"/>
      <c r="F377" s="11"/>
      <c r="G377" s="11"/>
      <c r="H377" s="12" t="str">
        <f t="shared" si="13"/>
        <v/>
      </c>
    </row>
    <row r="378" spans="1:8">
      <c r="A378">
        <f t="shared" si="12"/>
        <v>0</v>
      </c>
      <c r="B378" s="10"/>
      <c r="C378" s="11"/>
      <c r="D378" s="11" t="str">
        <f>IF(E378="","",VLOOKUP(出納!E378,科目!$B$3:$C$35,2,FALSE))</f>
        <v/>
      </c>
      <c r="E378" s="11"/>
      <c r="F378" s="11"/>
      <c r="G378" s="11"/>
      <c r="H378" s="12" t="str">
        <f t="shared" si="13"/>
        <v/>
      </c>
    </row>
    <row r="379" spans="1:8">
      <c r="A379">
        <f t="shared" si="12"/>
        <v>0</v>
      </c>
      <c r="B379" s="10"/>
      <c r="C379" s="11"/>
      <c r="D379" s="11" t="str">
        <f>IF(E379="","",VLOOKUP(出納!E379,科目!$B$3:$C$35,2,FALSE))</f>
        <v/>
      </c>
      <c r="E379" s="11"/>
      <c r="F379" s="11"/>
      <c r="G379" s="11"/>
      <c r="H379" s="12" t="str">
        <f t="shared" si="13"/>
        <v/>
      </c>
    </row>
    <row r="380" spans="1:8">
      <c r="A380">
        <f t="shared" si="12"/>
        <v>0</v>
      </c>
      <c r="B380" s="10"/>
      <c r="C380" s="11"/>
      <c r="D380" s="11" t="str">
        <f>IF(E380="","",VLOOKUP(出納!E380,科目!$B$3:$C$35,2,FALSE))</f>
        <v/>
      </c>
      <c r="E380" s="11"/>
      <c r="F380" s="11"/>
      <c r="G380" s="11"/>
      <c r="H380" s="12" t="str">
        <f t="shared" si="13"/>
        <v/>
      </c>
    </row>
    <row r="381" spans="1:8">
      <c r="A381">
        <f t="shared" si="12"/>
        <v>0</v>
      </c>
      <c r="B381" s="10"/>
      <c r="C381" s="11"/>
      <c r="D381" s="11" t="str">
        <f>IF(E381="","",VLOOKUP(出納!E381,科目!$B$3:$C$35,2,FALSE))</f>
        <v/>
      </c>
      <c r="E381" s="11"/>
      <c r="F381" s="11"/>
      <c r="G381" s="11"/>
      <c r="H381" s="12" t="str">
        <f t="shared" si="13"/>
        <v/>
      </c>
    </row>
    <row r="382" spans="1:8">
      <c r="A382">
        <f t="shared" si="12"/>
        <v>0</v>
      </c>
      <c r="B382" s="10"/>
      <c r="C382" s="11"/>
      <c r="D382" s="11" t="str">
        <f>IF(E382="","",VLOOKUP(出納!E382,科目!$B$3:$C$35,2,FALSE))</f>
        <v/>
      </c>
      <c r="E382" s="11"/>
      <c r="F382" s="11"/>
      <c r="G382" s="11"/>
      <c r="H382" s="12" t="str">
        <f t="shared" si="13"/>
        <v/>
      </c>
    </row>
    <row r="383" spans="1:8">
      <c r="A383">
        <f t="shared" si="12"/>
        <v>0</v>
      </c>
      <c r="B383" s="10"/>
      <c r="C383" s="11"/>
      <c r="D383" s="11" t="str">
        <f>IF(E383="","",VLOOKUP(出納!E383,科目!$B$3:$C$35,2,FALSE))</f>
        <v/>
      </c>
      <c r="E383" s="11"/>
      <c r="F383" s="11"/>
      <c r="G383" s="11"/>
      <c r="H383" s="12" t="str">
        <f t="shared" si="13"/>
        <v/>
      </c>
    </row>
    <row r="384" spans="1:8">
      <c r="A384">
        <f t="shared" si="12"/>
        <v>0</v>
      </c>
      <c r="B384" s="10"/>
      <c r="C384" s="11"/>
      <c r="D384" s="11" t="str">
        <f>IF(E384="","",VLOOKUP(出納!E384,科目!$B$3:$C$35,2,FALSE))</f>
        <v/>
      </c>
      <c r="E384" s="11"/>
      <c r="F384" s="11"/>
      <c r="G384" s="11"/>
      <c r="H384" s="12" t="str">
        <f t="shared" si="13"/>
        <v/>
      </c>
    </row>
    <row r="385" spans="1:8">
      <c r="A385">
        <f t="shared" si="12"/>
        <v>0</v>
      </c>
      <c r="B385" s="10"/>
      <c r="C385" s="11"/>
      <c r="D385" s="11" t="str">
        <f>IF(E385="","",VLOOKUP(出納!E385,科目!$B$3:$C$35,2,FALSE))</f>
        <v/>
      </c>
      <c r="E385" s="11"/>
      <c r="F385" s="11"/>
      <c r="G385" s="11"/>
      <c r="H385" s="12" t="str">
        <f t="shared" si="13"/>
        <v/>
      </c>
    </row>
    <row r="386" spans="1:8">
      <c r="A386">
        <f t="shared" si="12"/>
        <v>0</v>
      </c>
      <c r="B386" s="10"/>
      <c r="C386" s="11"/>
      <c r="D386" s="11" t="str">
        <f>IF(E386="","",VLOOKUP(出納!E386,科目!$B$3:$C$35,2,FALSE))</f>
        <v/>
      </c>
      <c r="E386" s="11"/>
      <c r="F386" s="11"/>
      <c r="G386" s="11"/>
      <c r="H386" s="12" t="str">
        <f t="shared" si="13"/>
        <v/>
      </c>
    </row>
    <row r="387" spans="1:8">
      <c r="A387">
        <f t="shared" si="12"/>
        <v>0</v>
      </c>
      <c r="B387" s="10"/>
      <c r="C387" s="11"/>
      <c r="D387" s="11" t="str">
        <f>IF(E387="","",VLOOKUP(出納!E387,科目!$B$3:$C$35,2,FALSE))</f>
        <v/>
      </c>
      <c r="E387" s="11"/>
      <c r="F387" s="11"/>
      <c r="G387" s="11"/>
      <c r="H387" s="12" t="str">
        <f t="shared" si="13"/>
        <v/>
      </c>
    </row>
    <row r="388" spans="1:8">
      <c r="A388">
        <f t="shared" si="12"/>
        <v>0</v>
      </c>
      <c r="B388" s="10"/>
      <c r="C388" s="11"/>
      <c r="D388" s="11" t="str">
        <f>IF(E388="","",VLOOKUP(出納!E388,科目!$B$3:$C$35,2,FALSE))</f>
        <v/>
      </c>
      <c r="E388" s="11"/>
      <c r="F388" s="11"/>
      <c r="G388" s="11"/>
      <c r="H388" s="12" t="str">
        <f t="shared" si="13"/>
        <v/>
      </c>
    </row>
    <row r="389" spans="1:8">
      <c r="A389">
        <f t="shared" si="12"/>
        <v>0</v>
      </c>
      <c r="B389" s="10"/>
      <c r="C389" s="11"/>
      <c r="D389" s="11" t="str">
        <f>IF(E389="","",VLOOKUP(出納!E389,科目!$B$3:$C$35,2,FALSE))</f>
        <v/>
      </c>
      <c r="E389" s="11"/>
      <c r="F389" s="11"/>
      <c r="G389" s="11"/>
      <c r="H389" s="12" t="str">
        <f t="shared" si="13"/>
        <v/>
      </c>
    </row>
    <row r="390" spans="1:8">
      <c r="A390">
        <f t="shared" si="12"/>
        <v>0</v>
      </c>
      <c r="B390" s="10"/>
      <c r="C390" s="11"/>
      <c r="D390" s="11" t="str">
        <f>IF(E390="","",VLOOKUP(出納!E390,科目!$B$3:$C$35,2,FALSE))</f>
        <v/>
      </c>
      <c r="E390" s="11"/>
      <c r="F390" s="11"/>
      <c r="G390" s="11"/>
      <c r="H390" s="12" t="str">
        <f t="shared" si="13"/>
        <v/>
      </c>
    </row>
    <row r="391" spans="1:8">
      <c r="A391">
        <f t="shared" si="12"/>
        <v>0</v>
      </c>
      <c r="B391" s="10"/>
      <c r="C391" s="11"/>
      <c r="D391" s="11" t="str">
        <f>IF(E391="","",VLOOKUP(出納!E391,科目!$B$3:$C$35,2,FALSE))</f>
        <v/>
      </c>
      <c r="E391" s="11"/>
      <c r="F391" s="11"/>
      <c r="G391" s="11"/>
      <c r="H391" s="12" t="str">
        <f t="shared" si="13"/>
        <v/>
      </c>
    </row>
    <row r="392" spans="1:8">
      <c r="A392">
        <f t="shared" ref="A392:A455" si="14">F392+G392</f>
        <v>0</v>
      </c>
      <c r="B392" s="10"/>
      <c r="C392" s="11"/>
      <c r="D392" s="11" t="str">
        <f>IF(E392="","",VLOOKUP(出納!E392,科目!$B$3:$C$35,2,FALSE))</f>
        <v/>
      </c>
      <c r="E392" s="11"/>
      <c r="F392" s="11"/>
      <c r="G392" s="11"/>
      <c r="H392" s="12" t="str">
        <f t="shared" ref="H392:H455" si="15">IF(E392="","",H391+F392-G392)</f>
        <v/>
      </c>
    </row>
    <row r="393" spans="1:8">
      <c r="A393">
        <f t="shared" si="14"/>
        <v>0</v>
      </c>
      <c r="B393" s="10"/>
      <c r="C393" s="11"/>
      <c r="D393" s="11" t="str">
        <f>IF(E393="","",VLOOKUP(出納!E393,科目!$B$3:$C$35,2,FALSE))</f>
        <v/>
      </c>
      <c r="E393" s="11"/>
      <c r="F393" s="11"/>
      <c r="G393" s="11"/>
      <c r="H393" s="12" t="str">
        <f t="shared" si="15"/>
        <v/>
      </c>
    </row>
    <row r="394" spans="1:8">
      <c r="A394">
        <f t="shared" si="14"/>
        <v>0</v>
      </c>
      <c r="B394" s="10"/>
      <c r="C394" s="11"/>
      <c r="D394" s="11" t="str">
        <f>IF(E394="","",VLOOKUP(出納!E394,科目!$B$3:$C$35,2,FALSE))</f>
        <v/>
      </c>
      <c r="E394" s="11"/>
      <c r="F394" s="11"/>
      <c r="G394" s="11"/>
      <c r="H394" s="12" t="str">
        <f t="shared" si="15"/>
        <v/>
      </c>
    </row>
    <row r="395" spans="1:8">
      <c r="A395">
        <f t="shared" si="14"/>
        <v>0</v>
      </c>
      <c r="B395" s="10"/>
      <c r="C395" s="11"/>
      <c r="D395" s="11" t="str">
        <f>IF(E395="","",VLOOKUP(出納!E395,科目!$B$3:$C$35,2,FALSE))</f>
        <v/>
      </c>
      <c r="E395" s="11"/>
      <c r="F395" s="11"/>
      <c r="G395" s="11"/>
      <c r="H395" s="12" t="str">
        <f t="shared" si="15"/>
        <v/>
      </c>
    </row>
    <row r="396" spans="1:8">
      <c r="A396">
        <f t="shared" si="14"/>
        <v>0</v>
      </c>
      <c r="B396" s="10"/>
      <c r="C396" s="11"/>
      <c r="D396" s="11" t="str">
        <f>IF(E396="","",VLOOKUP(出納!E396,科目!$B$3:$C$35,2,FALSE))</f>
        <v/>
      </c>
      <c r="E396" s="11"/>
      <c r="F396" s="11"/>
      <c r="G396" s="11"/>
      <c r="H396" s="12" t="str">
        <f t="shared" si="15"/>
        <v/>
      </c>
    </row>
    <row r="397" spans="1:8">
      <c r="A397">
        <f t="shared" si="14"/>
        <v>0</v>
      </c>
      <c r="B397" s="10"/>
      <c r="C397" s="11"/>
      <c r="D397" s="11" t="str">
        <f>IF(E397="","",VLOOKUP(出納!E397,科目!$B$3:$C$35,2,FALSE))</f>
        <v/>
      </c>
      <c r="E397" s="11"/>
      <c r="F397" s="11"/>
      <c r="G397" s="11"/>
      <c r="H397" s="12" t="str">
        <f t="shared" si="15"/>
        <v/>
      </c>
    </row>
    <row r="398" spans="1:8">
      <c r="A398">
        <f t="shared" si="14"/>
        <v>0</v>
      </c>
      <c r="B398" s="10"/>
      <c r="C398" s="11"/>
      <c r="D398" s="11" t="str">
        <f>IF(E398="","",VLOOKUP(出納!E398,科目!$B$3:$C$35,2,FALSE))</f>
        <v/>
      </c>
      <c r="E398" s="11"/>
      <c r="F398" s="11"/>
      <c r="G398" s="11"/>
      <c r="H398" s="12" t="str">
        <f t="shared" si="15"/>
        <v/>
      </c>
    </row>
    <row r="399" spans="1:8">
      <c r="A399">
        <f t="shared" si="14"/>
        <v>0</v>
      </c>
      <c r="B399" s="10"/>
      <c r="C399" s="11"/>
      <c r="D399" s="11" t="str">
        <f>IF(E399="","",VLOOKUP(出納!E399,科目!$B$3:$C$35,2,FALSE))</f>
        <v/>
      </c>
      <c r="E399" s="11"/>
      <c r="F399" s="11"/>
      <c r="G399" s="11"/>
      <c r="H399" s="12" t="str">
        <f t="shared" si="15"/>
        <v/>
      </c>
    </row>
    <row r="400" spans="1:8">
      <c r="A400">
        <f t="shared" si="14"/>
        <v>0</v>
      </c>
      <c r="B400" s="10"/>
      <c r="C400" s="11"/>
      <c r="D400" s="11" t="str">
        <f>IF(E400="","",VLOOKUP(出納!E400,科目!$B$3:$C$35,2,FALSE))</f>
        <v/>
      </c>
      <c r="E400" s="11"/>
      <c r="F400" s="11"/>
      <c r="G400" s="11"/>
      <c r="H400" s="12" t="str">
        <f t="shared" si="15"/>
        <v/>
      </c>
    </row>
    <row r="401" spans="1:8">
      <c r="A401">
        <f t="shared" si="14"/>
        <v>0</v>
      </c>
      <c r="B401" s="10"/>
      <c r="C401" s="11"/>
      <c r="D401" s="11" t="str">
        <f>IF(E401="","",VLOOKUP(出納!E401,科目!$B$3:$C$35,2,FALSE))</f>
        <v/>
      </c>
      <c r="E401" s="11"/>
      <c r="F401" s="11"/>
      <c r="G401" s="11"/>
      <c r="H401" s="12" t="str">
        <f t="shared" si="15"/>
        <v/>
      </c>
    </row>
    <row r="402" spans="1:8">
      <c r="A402">
        <f t="shared" si="14"/>
        <v>0</v>
      </c>
      <c r="B402" s="10"/>
      <c r="C402" s="11"/>
      <c r="D402" s="11" t="str">
        <f>IF(E402="","",VLOOKUP(出納!E402,科目!$B$3:$C$35,2,FALSE))</f>
        <v/>
      </c>
      <c r="E402" s="11"/>
      <c r="F402" s="11"/>
      <c r="G402" s="11"/>
      <c r="H402" s="12" t="str">
        <f t="shared" si="15"/>
        <v/>
      </c>
    </row>
    <row r="403" spans="1:8">
      <c r="A403">
        <f t="shared" si="14"/>
        <v>0</v>
      </c>
      <c r="B403" s="10"/>
      <c r="C403" s="11"/>
      <c r="D403" s="11" t="str">
        <f>IF(E403="","",VLOOKUP(出納!E403,科目!$B$3:$C$35,2,FALSE))</f>
        <v/>
      </c>
      <c r="E403" s="11"/>
      <c r="F403" s="11"/>
      <c r="G403" s="11"/>
      <c r="H403" s="12" t="str">
        <f t="shared" si="15"/>
        <v/>
      </c>
    </row>
    <row r="404" spans="1:8">
      <c r="A404">
        <f t="shared" si="14"/>
        <v>0</v>
      </c>
      <c r="B404" s="10"/>
      <c r="C404" s="11"/>
      <c r="D404" s="11" t="str">
        <f>IF(E404="","",VLOOKUP(出納!E404,科目!$B$3:$C$35,2,FALSE))</f>
        <v/>
      </c>
      <c r="E404" s="11"/>
      <c r="F404" s="11"/>
      <c r="G404" s="11"/>
      <c r="H404" s="12" t="str">
        <f t="shared" si="15"/>
        <v/>
      </c>
    </row>
    <row r="405" spans="1:8">
      <c r="A405">
        <f t="shared" si="14"/>
        <v>0</v>
      </c>
      <c r="B405" s="10"/>
      <c r="C405" s="11"/>
      <c r="D405" s="11" t="str">
        <f>IF(E405="","",VLOOKUP(出納!E405,科目!$B$3:$C$35,2,FALSE))</f>
        <v/>
      </c>
      <c r="E405" s="11"/>
      <c r="F405" s="11"/>
      <c r="G405" s="11"/>
      <c r="H405" s="12" t="str">
        <f t="shared" si="15"/>
        <v/>
      </c>
    </row>
    <row r="406" spans="1:8">
      <c r="A406">
        <f t="shared" si="14"/>
        <v>0</v>
      </c>
      <c r="B406" s="10"/>
      <c r="C406" s="11"/>
      <c r="D406" s="11" t="str">
        <f>IF(E406="","",VLOOKUP(出納!E406,科目!$B$3:$C$35,2,FALSE))</f>
        <v/>
      </c>
      <c r="E406" s="11"/>
      <c r="F406" s="11"/>
      <c r="G406" s="11"/>
      <c r="H406" s="12" t="str">
        <f t="shared" si="15"/>
        <v/>
      </c>
    </row>
    <row r="407" spans="1:8">
      <c r="A407">
        <f t="shared" si="14"/>
        <v>0</v>
      </c>
      <c r="B407" s="10"/>
      <c r="C407" s="11"/>
      <c r="D407" s="11" t="str">
        <f>IF(E407="","",VLOOKUP(出納!E407,科目!$B$3:$C$35,2,FALSE))</f>
        <v/>
      </c>
      <c r="E407" s="11"/>
      <c r="F407" s="11"/>
      <c r="G407" s="11"/>
      <c r="H407" s="12" t="str">
        <f t="shared" si="15"/>
        <v/>
      </c>
    </row>
    <row r="408" spans="1:8">
      <c r="A408">
        <f t="shared" si="14"/>
        <v>0</v>
      </c>
      <c r="B408" s="10"/>
      <c r="C408" s="11"/>
      <c r="D408" s="11" t="str">
        <f>IF(E408="","",VLOOKUP(出納!E408,科目!$B$3:$C$35,2,FALSE))</f>
        <v/>
      </c>
      <c r="E408" s="11"/>
      <c r="F408" s="11"/>
      <c r="G408" s="11"/>
      <c r="H408" s="12" t="str">
        <f t="shared" si="15"/>
        <v/>
      </c>
    </row>
    <row r="409" spans="1:8">
      <c r="A409">
        <f t="shared" si="14"/>
        <v>0</v>
      </c>
      <c r="B409" s="10"/>
      <c r="C409" s="11"/>
      <c r="D409" s="11" t="str">
        <f>IF(E409="","",VLOOKUP(出納!E409,科目!$B$3:$C$35,2,FALSE))</f>
        <v/>
      </c>
      <c r="E409" s="11"/>
      <c r="F409" s="11"/>
      <c r="G409" s="11"/>
      <c r="H409" s="12" t="str">
        <f t="shared" si="15"/>
        <v/>
      </c>
    </row>
    <row r="410" spans="1:8">
      <c r="A410">
        <f t="shared" si="14"/>
        <v>0</v>
      </c>
      <c r="B410" s="10"/>
      <c r="C410" s="11"/>
      <c r="D410" s="11" t="str">
        <f>IF(E410="","",VLOOKUP(出納!E410,科目!$B$3:$C$35,2,FALSE))</f>
        <v/>
      </c>
      <c r="E410" s="11"/>
      <c r="F410" s="11"/>
      <c r="G410" s="11"/>
      <c r="H410" s="12" t="str">
        <f t="shared" si="15"/>
        <v/>
      </c>
    </row>
    <row r="411" spans="1:8">
      <c r="A411">
        <f t="shared" si="14"/>
        <v>0</v>
      </c>
      <c r="B411" s="10"/>
      <c r="C411" s="11"/>
      <c r="D411" s="11" t="str">
        <f>IF(E411="","",VLOOKUP(出納!E411,科目!$B$3:$C$35,2,FALSE))</f>
        <v/>
      </c>
      <c r="E411" s="11"/>
      <c r="F411" s="11"/>
      <c r="G411" s="11"/>
      <c r="H411" s="12" t="str">
        <f t="shared" si="15"/>
        <v/>
      </c>
    </row>
    <row r="412" spans="1:8">
      <c r="A412">
        <f t="shared" si="14"/>
        <v>0</v>
      </c>
      <c r="B412" s="10"/>
      <c r="C412" s="11"/>
      <c r="D412" s="11" t="str">
        <f>IF(E412="","",VLOOKUP(出納!E412,科目!$B$3:$C$35,2,FALSE))</f>
        <v/>
      </c>
      <c r="E412" s="11"/>
      <c r="F412" s="11"/>
      <c r="G412" s="11"/>
      <c r="H412" s="12" t="str">
        <f t="shared" si="15"/>
        <v/>
      </c>
    </row>
    <row r="413" spans="1:8">
      <c r="A413">
        <f t="shared" si="14"/>
        <v>0</v>
      </c>
      <c r="B413" s="10"/>
      <c r="C413" s="11"/>
      <c r="D413" s="11" t="str">
        <f>IF(E413="","",VLOOKUP(出納!E413,科目!$B$3:$C$35,2,FALSE))</f>
        <v/>
      </c>
      <c r="E413" s="11"/>
      <c r="F413" s="11"/>
      <c r="G413" s="11"/>
      <c r="H413" s="12" t="str">
        <f t="shared" si="15"/>
        <v/>
      </c>
    </row>
    <row r="414" spans="1:8">
      <c r="A414">
        <f t="shared" si="14"/>
        <v>0</v>
      </c>
      <c r="B414" s="10"/>
      <c r="C414" s="11"/>
      <c r="D414" s="11" t="str">
        <f>IF(E414="","",VLOOKUP(出納!E414,科目!$B$3:$C$35,2,FALSE))</f>
        <v/>
      </c>
      <c r="E414" s="11"/>
      <c r="F414" s="11"/>
      <c r="G414" s="11"/>
      <c r="H414" s="12" t="str">
        <f t="shared" si="15"/>
        <v/>
      </c>
    </row>
    <row r="415" spans="1:8">
      <c r="A415">
        <f t="shared" si="14"/>
        <v>0</v>
      </c>
      <c r="B415" s="10"/>
      <c r="C415" s="11"/>
      <c r="D415" s="11" t="str">
        <f>IF(E415="","",VLOOKUP(出納!E415,科目!$B$3:$C$35,2,FALSE))</f>
        <v/>
      </c>
      <c r="E415" s="11"/>
      <c r="F415" s="11"/>
      <c r="G415" s="11"/>
      <c r="H415" s="12" t="str">
        <f t="shared" si="15"/>
        <v/>
      </c>
    </row>
    <row r="416" spans="1:8">
      <c r="A416">
        <f t="shared" si="14"/>
        <v>0</v>
      </c>
      <c r="B416" s="10"/>
      <c r="C416" s="11"/>
      <c r="D416" s="11" t="str">
        <f>IF(E416="","",VLOOKUP(出納!E416,科目!$B$3:$C$35,2,FALSE))</f>
        <v/>
      </c>
      <c r="E416" s="11"/>
      <c r="F416" s="11"/>
      <c r="G416" s="11"/>
      <c r="H416" s="12" t="str">
        <f t="shared" si="15"/>
        <v/>
      </c>
    </row>
    <row r="417" spans="1:8">
      <c r="A417">
        <f t="shared" si="14"/>
        <v>0</v>
      </c>
      <c r="B417" s="10"/>
      <c r="C417" s="11"/>
      <c r="D417" s="11" t="str">
        <f>IF(E417="","",VLOOKUP(出納!E417,科目!$B$3:$C$35,2,FALSE))</f>
        <v/>
      </c>
      <c r="E417" s="11"/>
      <c r="F417" s="11"/>
      <c r="G417" s="11"/>
      <c r="H417" s="12" t="str">
        <f t="shared" si="15"/>
        <v/>
      </c>
    </row>
    <row r="418" spans="1:8">
      <c r="A418">
        <f t="shared" si="14"/>
        <v>0</v>
      </c>
      <c r="B418" s="10"/>
      <c r="C418" s="11"/>
      <c r="D418" s="11" t="str">
        <f>IF(E418="","",VLOOKUP(出納!E418,科目!$B$3:$C$35,2,FALSE))</f>
        <v/>
      </c>
      <c r="E418" s="11"/>
      <c r="F418" s="11"/>
      <c r="G418" s="11"/>
      <c r="H418" s="12" t="str">
        <f t="shared" si="15"/>
        <v/>
      </c>
    </row>
    <row r="419" spans="1:8">
      <c r="A419">
        <f t="shared" si="14"/>
        <v>0</v>
      </c>
      <c r="B419" s="10"/>
      <c r="C419" s="11"/>
      <c r="D419" s="11" t="str">
        <f>IF(E419="","",VLOOKUP(出納!E419,科目!$B$3:$C$35,2,FALSE))</f>
        <v/>
      </c>
      <c r="E419" s="11"/>
      <c r="F419" s="11"/>
      <c r="G419" s="11"/>
      <c r="H419" s="12" t="str">
        <f t="shared" si="15"/>
        <v/>
      </c>
    </row>
    <row r="420" spans="1:8">
      <c r="A420">
        <f t="shared" si="14"/>
        <v>0</v>
      </c>
      <c r="B420" s="10"/>
      <c r="C420" s="11"/>
      <c r="D420" s="11" t="str">
        <f>IF(E420="","",VLOOKUP(出納!E420,科目!$B$3:$C$35,2,FALSE))</f>
        <v/>
      </c>
      <c r="E420" s="11"/>
      <c r="F420" s="11"/>
      <c r="G420" s="11"/>
      <c r="H420" s="12" t="str">
        <f t="shared" si="15"/>
        <v/>
      </c>
    </row>
    <row r="421" spans="1:8">
      <c r="A421">
        <f t="shared" si="14"/>
        <v>0</v>
      </c>
      <c r="B421" s="10"/>
      <c r="C421" s="11"/>
      <c r="D421" s="11" t="str">
        <f>IF(E421="","",VLOOKUP(出納!E421,科目!$B$3:$C$35,2,FALSE))</f>
        <v/>
      </c>
      <c r="E421" s="11"/>
      <c r="F421" s="11"/>
      <c r="G421" s="11"/>
      <c r="H421" s="12" t="str">
        <f t="shared" si="15"/>
        <v/>
      </c>
    </row>
    <row r="422" spans="1:8">
      <c r="A422">
        <f t="shared" si="14"/>
        <v>0</v>
      </c>
      <c r="B422" s="10"/>
      <c r="C422" s="11"/>
      <c r="D422" s="11" t="str">
        <f>IF(E422="","",VLOOKUP(出納!E422,科目!$B$3:$C$35,2,FALSE))</f>
        <v/>
      </c>
      <c r="E422" s="11"/>
      <c r="F422" s="11"/>
      <c r="G422" s="11"/>
      <c r="H422" s="12" t="str">
        <f t="shared" si="15"/>
        <v/>
      </c>
    </row>
    <row r="423" spans="1:8">
      <c r="A423">
        <f t="shared" si="14"/>
        <v>0</v>
      </c>
      <c r="B423" s="10"/>
      <c r="C423" s="11"/>
      <c r="D423" s="11" t="str">
        <f>IF(E423="","",VLOOKUP(出納!E423,科目!$B$3:$C$35,2,FALSE))</f>
        <v/>
      </c>
      <c r="E423" s="11"/>
      <c r="F423" s="11"/>
      <c r="G423" s="11"/>
      <c r="H423" s="12" t="str">
        <f t="shared" si="15"/>
        <v/>
      </c>
    </row>
    <row r="424" spans="1:8">
      <c r="A424">
        <f t="shared" si="14"/>
        <v>0</v>
      </c>
      <c r="B424" s="10"/>
      <c r="C424" s="11"/>
      <c r="D424" s="11" t="str">
        <f>IF(E424="","",VLOOKUP(出納!E424,科目!$B$3:$C$35,2,FALSE))</f>
        <v/>
      </c>
      <c r="E424" s="11"/>
      <c r="F424" s="11"/>
      <c r="G424" s="11"/>
      <c r="H424" s="12" t="str">
        <f t="shared" si="15"/>
        <v/>
      </c>
    </row>
    <row r="425" spans="1:8">
      <c r="A425">
        <f t="shared" si="14"/>
        <v>0</v>
      </c>
      <c r="B425" s="10"/>
      <c r="C425" s="11"/>
      <c r="D425" s="11" t="str">
        <f>IF(E425="","",VLOOKUP(出納!E425,科目!$B$3:$C$35,2,FALSE))</f>
        <v/>
      </c>
      <c r="E425" s="11"/>
      <c r="F425" s="11"/>
      <c r="G425" s="11"/>
      <c r="H425" s="12" t="str">
        <f t="shared" si="15"/>
        <v/>
      </c>
    </row>
    <row r="426" spans="1:8">
      <c r="A426">
        <f t="shared" si="14"/>
        <v>0</v>
      </c>
      <c r="B426" s="10"/>
      <c r="C426" s="11"/>
      <c r="D426" s="11" t="str">
        <f>IF(E426="","",VLOOKUP(出納!E426,科目!$B$3:$C$35,2,FALSE))</f>
        <v/>
      </c>
      <c r="E426" s="11"/>
      <c r="F426" s="11"/>
      <c r="G426" s="11"/>
      <c r="H426" s="12" t="str">
        <f t="shared" si="15"/>
        <v/>
      </c>
    </row>
    <row r="427" spans="1:8">
      <c r="A427">
        <f t="shared" si="14"/>
        <v>0</v>
      </c>
      <c r="B427" s="10"/>
      <c r="C427" s="11"/>
      <c r="D427" s="11" t="str">
        <f>IF(E427="","",VLOOKUP(出納!E427,科目!$B$3:$C$35,2,FALSE))</f>
        <v/>
      </c>
      <c r="E427" s="11"/>
      <c r="F427" s="11"/>
      <c r="G427" s="11"/>
      <c r="H427" s="12" t="str">
        <f t="shared" si="15"/>
        <v/>
      </c>
    </row>
    <row r="428" spans="1:8">
      <c r="A428">
        <f t="shared" si="14"/>
        <v>0</v>
      </c>
      <c r="B428" s="10"/>
      <c r="C428" s="11"/>
      <c r="D428" s="11" t="str">
        <f>IF(E428="","",VLOOKUP(出納!E428,科目!$B$3:$C$35,2,FALSE))</f>
        <v/>
      </c>
      <c r="E428" s="11"/>
      <c r="F428" s="11"/>
      <c r="G428" s="11"/>
      <c r="H428" s="12" t="str">
        <f t="shared" si="15"/>
        <v/>
      </c>
    </row>
    <row r="429" spans="1:8">
      <c r="A429">
        <f t="shared" si="14"/>
        <v>0</v>
      </c>
      <c r="B429" s="10"/>
      <c r="C429" s="11"/>
      <c r="D429" s="11" t="str">
        <f>IF(E429="","",VLOOKUP(出納!E429,科目!$B$3:$C$35,2,FALSE))</f>
        <v/>
      </c>
      <c r="E429" s="11"/>
      <c r="F429" s="11"/>
      <c r="G429" s="11"/>
      <c r="H429" s="12" t="str">
        <f t="shared" si="15"/>
        <v/>
      </c>
    </row>
    <row r="430" spans="1:8">
      <c r="A430">
        <f t="shared" si="14"/>
        <v>0</v>
      </c>
      <c r="B430" s="10"/>
      <c r="C430" s="11"/>
      <c r="D430" s="11" t="str">
        <f>IF(E430="","",VLOOKUP(出納!E430,科目!$B$3:$C$35,2,FALSE))</f>
        <v/>
      </c>
      <c r="E430" s="11"/>
      <c r="F430" s="11"/>
      <c r="G430" s="11"/>
      <c r="H430" s="12" t="str">
        <f t="shared" si="15"/>
        <v/>
      </c>
    </row>
    <row r="431" spans="1:8">
      <c r="A431">
        <f t="shared" si="14"/>
        <v>0</v>
      </c>
      <c r="B431" s="10"/>
      <c r="C431" s="11"/>
      <c r="D431" s="11" t="str">
        <f>IF(E431="","",VLOOKUP(出納!E431,科目!$B$3:$C$35,2,FALSE))</f>
        <v/>
      </c>
      <c r="E431" s="11"/>
      <c r="F431" s="11"/>
      <c r="G431" s="11"/>
      <c r="H431" s="12" t="str">
        <f t="shared" si="15"/>
        <v/>
      </c>
    </row>
    <row r="432" spans="1:8">
      <c r="A432">
        <f t="shared" si="14"/>
        <v>0</v>
      </c>
      <c r="B432" s="10"/>
      <c r="C432" s="11"/>
      <c r="D432" s="11" t="str">
        <f>IF(E432="","",VLOOKUP(出納!E432,科目!$B$3:$C$35,2,FALSE))</f>
        <v/>
      </c>
      <c r="E432" s="11"/>
      <c r="F432" s="11"/>
      <c r="G432" s="11"/>
      <c r="H432" s="12" t="str">
        <f t="shared" si="15"/>
        <v/>
      </c>
    </row>
    <row r="433" spans="1:8">
      <c r="A433">
        <f t="shared" si="14"/>
        <v>0</v>
      </c>
      <c r="B433" s="10"/>
      <c r="C433" s="11"/>
      <c r="D433" s="11" t="str">
        <f>IF(E433="","",VLOOKUP(出納!E433,科目!$B$3:$C$35,2,FALSE))</f>
        <v/>
      </c>
      <c r="E433" s="11"/>
      <c r="F433" s="11"/>
      <c r="G433" s="11"/>
      <c r="H433" s="12" t="str">
        <f t="shared" si="15"/>
        <v/>
      </c>
    </row>
    <row r="434" spans="1:8">
      <c r="A434">
        <f t="shared" si="14"/>
        <v>0</v>
      </c>
      <c r="B434" s="10"/>
      <c r="C434" s="11"/>
      <c r="D434" s="11" t="str">
        <f>IF(E434="","",VLOOKUP(出納!E434,科目!$B$3:$C$35,2,FALSE))</f>
        <v/>
      </c>
      <c r="E434" s="11"/>
      <c r="F434" s="11"/>
      <c r="G434" s="11"/>
      <c r="H434" s="12" t="str">
        <f t="shared" si="15"/>
        <v/>
      </c>
    </row>
    <row r="435" spans="1:8">
      <c r="A435">
        <f t="shared" si="14"/>
        <v>0</v>
      </c>
      <c r="B435" s="10"/>
      <c r="C435" s="11"/>
      <c r="D435" s="11" t="str">
        <f>IF(E435="","",VLOOKUP(出納!E435,科目!$B$3:$C$35,2,FALSE))</f>
        <v/>
      </c>
      <c r="E435" s="11"/>
      <c r="F435" s="11"/>
      <c r="G435" s="11"/>
      <c r="H435" s="12" t="str">
        <f t="shared" si="15"/>
        <v/>
      </c>
    </row>
    <row r="436" spans="1:8">
      <c r="A436">
        <f t="shared" si="14"/>
        <v>0</v>
      </c>
      <c r="B436" s="10"/>
      <c r="C436" s="11"/>
      <c r="D436" s="11" t="str">
        <f>IF(E436="","",VLOOKUP(出納!E436,科目!$B$3:$C$35,2,FALSE))</f>
        <v/>
      </c>
      <c r="E436" s="11"/>
      <c r="F436" s="11"/>
      <c r="G436" s="11"/>
      <c r="H436" s="12" t="str">
        <f t="shared" si="15"/>
        <v/>
      </c>
    </row>
    <row r="437" spans="1:8">
      <c r="A437">
        <f t="shared" si="14"/>
        <v>0</v>
      </c>
      <c r="B437" s="10"/>
      <c r="C437" s="11"/>
      <c r="D437" s="11" t="str">
        <f>IF(E437="","",VLOOKUP(出納!E437,科目!$B$3:$C$35,2,FALSE))</f>
        <v/>
      </c>
      <c r="E437" s="11"/>
      <c r="F437" s="11"/>
      <c r="G437" s="11"/>
      <c r="H437" s="12" t="str">
        <f t="shared" si="15"/>
        <v/>
      </c>
    </row>
    <row r="438" spans="1:8">
      <c r="A438">
        <f t="shared" si="14"/>
        <v>0</v>
      </c>
      <c r="B438" s="10"/>
      <c r="C438" s="11"/>
      <c r="D438" s="11" t="str">
        <f>IF(E438="","",VLOOKUP(出納!E438,科目!$B$3:$C$35,2,FALSE))</f>
        <v/>
      </c>
      <c r="E438" s="11"/>
      <c r="F438" s="11"/>
      <c r="G438" s="11"/>
      <c r="H438" s="12" t="str">
        <f t="shared" si="15"/>
        <v/>
      </c>
    </row>
    <row r="439" spans="1:8">
      <c r="A439">
        <f t="shared" si="14"/>
        <v>0</v>
      </c>
      <c r="B439" s="10"/>
      <c r="C439" s="11"/>
      <c r="D439" s="11" t="str">
        <f>IF(E439="","",VLOOKUP(出納!E439,科目!$B$3:$C$35,2,FALSE))</f>
        <v/>
      </c>
      <c r="E439" s="11"/>
      <c r="F439" s="11"/>
      <c r="G439" s="11"/>
      <c r="H439" s="12" t="str">
        <f t="shared" si="15"/>
        <v/>
      </c>
    </row>
    <row r="440" spans="1:8">
      <c r="A440">
        <f t="shared" si="14"/>
        <v>0</v>
      </c>
      <c r="B440" s="10"/>
      <c r="C440" s="11"/>
      <c r="D440" s="11" t="str">
        <f>IF(E440="","",VLOOKUP(出納!E440,科目!$B$3:$C$35,2,FALSE))</f>
        <v/>
      </c>
      <c r="E440" s="11"/>
      <c r="F440" s="11"/>
      <c r="G440" s="11"/>
      <c r="H440" s="12" t="str">
        <f t="shared" si="15"/>
        <v/>
      </c>
    </row>
    <row r="441" spans="1:8">
      <c r="A441">
        <f t="shared" si="14"/>
        <v>0</v>
      </c>
      <c r="B441" s="10"/>
      <c r="C441" s="11"/>
      <c r="D441" s="11" t="str">
        <f>IF(E441="","",VLOOKUP(出納!E441,科目!$B$3:$C$35,2,FALSE))</f>
        <v/>
      </c>
      <c r="E441" s="11"/>
      <c r="F441" s="11"/>
      <c r="G441" s="11"/>
      <c r="H441" s="12" t="str">
        <f t="shared" si="15"/>
        <v/>
      </c>
    </row>
    <row r="442" spans="1:8">
      <c r="A442">
        <f t="shared" si="14"/>
        <v>0</v>
      </c>
      <c r="B442" s="10"/>
      <c r="C442" s="11"/>
      <c r="D442" s="11" t="str">
        <f>IF(E442="","",VLOOKUP(出納!E442,科目!$B$3:$C$35,2,FALSE))</f>
        <v/>
      </c>
      <c r="E442" s="11"/>
      <c r="F442" s="11"/>
      <c r="G442" s="11"/>
      <c r="H442" s="12" t="str">
        <f t="shared" si="15"/>
        <v/>
      </c>
    </row>
    <row r="443" spans="1:8">
      <c r="A443">
        <f t="shared" si="14"/>
        <v>0</v>
      </c>
      <c r="B443" s="10"/>
      <c r="C443" s="11"/>
      <c r="D443" s="11" t="str">
        <f>IF(E443="","",VLOOKUP(出納!E443,科目!$B$3:$C$35,2,FALSE))</f>
        <v/>
      </c>
      <c r="E443" s="11"/>
      <c r="F443" s="11"/>
      <c r="G443" s="11"/>
      <c r="H443" s="12" t="str">
        <f t="shared" si="15"/>
        <v/>
      </c>
    </row>
    <row r="444" spans="1:8">
      <c r="A444">
        <f t="shared" si="14"/>
        <v>0</v>
      </c>
      <c r="B444" s="10"/>
      <c r="C444" s="11"/>
      <c r="D444" s="11" t="str">
        <f>IF(E444="","",VLOOKUP(出納!E444,科目!$B$3:$C$35,2,FALSE))</f>
        <v/>
      </c>
      <c r="E444" s="11"/>
      <c r="F444" s="11"/>
      <c r="G444" s="11"/>
      <c r="H444" s="12" t="str">
        <f t="shared" si="15"/>
        <v/>
      </c>
    </row>
    <row r="445" spans="1:8">
      <c r="A445">
        <f t="shared" si="14"/>
        <v>0</v>
      </c>
      <c r="B445" s="10"/>
      <c r="C445" s="11"/>
      <c r="D445" s="11" t="str">
        <f>IF(E445="","",VLOOKUP(出納!E445,科目!$B$3:$C$35,2,FALSE))</f>
        <v/>
      </c>
      <c r="E445" s="11"/>
      <c r="F445" s="11"/>
      <c r="G445" s="11"/>
      <c r="H445" s="12" t="str">
        <f t="shared" si="15"/>
        <v/>
      </c>
    </row>
    <row r="446" spans="1:8">
      <c r="A446">
        <f t="shared" si="14"/>
        <v>0</v>
      </c>
      <c r="B446" s="10"/>
      <c r="C446" s="11"/>
      <c r="D446" s="11" t="str">
        <f>IF(E446="","",VLOOKUP(出納!E446,科目!$B$3:$C$35,2,FALSE))</f>
        <v/>
      </c>
      <c r="E446" s="11"/>
      <c r="F446" s="11"/>
      <c r="G446" s="11"/>
      <c r="H446" s="12" t="str">
        <f t="shared" si="15"/>
        <v/>
      </c>
    </row>
    <row r="447" spans="1:8">
      <c r="A447">
        <f t="shared" si="14"/>
        <v>0</v>
      </c>
      <c r="B447" s="10"/>
      <c r="C447" s="11"/>
      <c r="D447" s="11" t="str">
        <f>IF(E447="","",VLOOKUP(出納!E447,科目!$B$3:$C$35,2,FALSE))</f>
        <v/>
      </c>
      <c r="E447" s="11"/>
      <c r="F447" s="11"/>
      <c r="G447" s="11"/>
      <c r="H447" s="12" t="str">
        <f t="shared" si="15"/>
        <v/>
      </c>
    </row>
    <row r="448" spans="1:8">
      <c r="A448">
        <f t="shared" si="14"/>
        <v>0</v>
      </c>
      <c r="B448" s="10"/>
      <c r="C448" s="11"/>
      <c r="D448" s="11" t="str">
        <f>IF(E448="","",VLOOKUP(出納!E448,科目!$B$3:$C$35,2,FALSE))</f>
        <v/>
      </c>
      <c r="E448" s="11"/>
      <c r="F448" s="11"/>
      <c r="G448" s="11"/>
      <c r="H448" s="12" t="str">
        <f t="shared" si="15"/>
        <v/>
      </c>
    </row>
    <row r="449" spans="1:8">
      <c r="A449">
        <f t="shared" si="14"/>
        <v>0</v>
      </c>
      <c r="B449" s="10"/>
      <c r="C449" s="11"/>
      <c r="D449" s="11" t="str">
        <f>IF(E449="","",VLOOKUP(出納!E449,科目!$B$3:$C$35,2,FALSE))</f>
        <v/>
      </c>
      <c r="E449" s="11"/>
      <c r="F449" s="11"/>
      <c r="G449" s="11"/>
      <c r="H449" s="12" t="str">
        <f t="shared" si="15"/>
        <v/>
      </c>
    </row>
    <row r="450" spans="1:8">
      <c r="A450">
        <f t="shared" si="14"/>
        <v>0</v>
      </c>
      <c r="B450" s="10"/>
      <c r="C450" s="11"/>
      <c r="D450" s="11" t="str">
        <f>IF(E450="","",VLOOKUP(出納!E450,科目!$B$3:$C$35,2,FALSE))</f>
        <v/>
      </c>
      <c r="E450" s="11"/>
      <c r="F450" s="11"/>
      <c r="G450" s="11"/>
      <c r="H450" s="12" t="str">
        <f t="shared" si="15"/>
        <v/>
      </c>
    </row>
    <row r="451" spans="1:8">
      <c r="A451">
        <f t="shared" si="14"/>
        <v>0</v>
      </c>
      <c r="B451" s="10"/>
      <c r="C451" s="11"/>
      <c r="D451" s="11" t="str">
        <f>IF(E451="","",VLOOKUP(出納!E451,科目!$B$3:$C$35,2,FALSE))</f>
        <v/>
      </c>
      <c r="E451" s="11"/>
      <c r="F451" s="11"/>
      <c r="G451" s="11"/>
      <c r="H451" s="12" t="str">
        <f t="shared" si="15"/>
        <v/>
      </c>
    </row>
    <row r="452" spans="1:8">
      <c r="A452">
        <f t="shared" si="14"/>
        <v>0</v>
      </c>
      <c r="B452" s="10"/>
      <c r="C452" s="11"/>
      <c r="D452" s="11" t="str">
        <f>IF(E452="","",VLOOKUP(出納!E452,科目!$B$3:$C$35,2,FALSE))</f>
        <v/>
      </c>
      <c r="E452" s="11"/>
      <c r="F452" s="11"/>
      <c r="G452" s="11"/>
      <c r="H452" s="12" t="str">
        <f t="shared" si="15"/>
        <v/>
      </c>
    </row>
    <row r="453" spans="1:8">
      <c r="A453">
        <f t="shared" si="14"/>
        <v>0</v>
      </c>
      <c r="B453" s="10"/>
      <c r="C453" s="11"/>
      <c r="D453" s="11" t="str">
        <f>IF(E453="","",VLOOKUP(出納!E453,科目!$B$3:$C$35,2,FALSE))</f>
        <v/>
      </c>
      <c r="E453" s="11"/>
      <c r="F453" s="11"/>
      <c r="G453" s="11"/>
      <c r="H453" s="12" t="str">
        <f t="shared" si="15"/>
        <v/>
      </c>
    </row>
    <row r="454" spans="1:8">
      <c r="A454">
        <f t="shared" si="14"/>
        <v>0</v>
      </c>
      <c r="B454" s="10"/>
      <c r="C454" s="11"/>
      <c r="D454" s="11" t="str">
        <f>IF(E454="","",VLOOKUP(出納!E454,科目!$B$3:$C$35,2,FALSE))</f>
        <v/>
      </c>
      <c r="E454" s="11"/>
      <c r="F454" s="11"/>
      <c r="G454" s="11"/>
      <c r="H454" s="12" t="str">
        <f t="shared" si="15"/>
        <v/>
      </c>
    </row>
    <row r="455" spans="1:8">
      <c r="A455">
        <f t="shared" si="14"/>
        <v>0</v>
      </c>
      <c r="B455" s="10"/>
      <c r="C455" s="11"/>
      <c r="D455" s="11" t="str">
        <f>IF(E455="","",VLOOKUP(出納!E455,科目!$B$3:$C$35,2,FALSE))</f>
        <v/>
      </c>
      <c r="E455" s="11"/>
      <c r="F455" s="11"/>
      <c r="G455" s="11"/>
      <c r="H455" s="12" t="str">
        <f t="shared" si="15"/>
        <v/>
      </c>
    </row>
    <row r="456" spans="1:8">
      <c r="A456">
        <f t="shared" ref="A456:A519" si="16">F456+G456</f>
        <v>0</v>
      </c>
      <c r="B456" s="10"/>
      <c r="C456" s="11"/>
      <c r="D456" s="11" t="str">
        <f>IF(E456="","",VLOOKUP(出納!E456,科目!$B$3:$C$35,2,FALSE))</f>
        <v/>
      </c>
      <c r="E456" s="11"/>
      <c r="F456" s="11"/>
      <c r="G456" s="11"/>
      <c r="H456" s="12" t="str">
        <f t="shared" ref="H456:H519" si="17">IF(E456="","",H455+F456-G456)</f>
        <v/>
      </c>
    </row>
    <row r="457" spans="1:8">
      <c r="A457">
        <f t="shared" si="16"/>
        <v>0</v>
      </c>
      <c r="B457" s="10"/>
      <c r="C457" s="11"/>
      <c r="D457" s="11" t="str">
        <f>IF(E457="","",VLOOKUP(出納!E457,科目!$B$3:$C$35,2,FALSE))</f>
        <v/>
      </c>
      <c r="E457" s="11"/>
      <c r="F457" s="11"/>
      <c r="G457" s="11"/>
      <c r="H457" s="12" t="str">
        <f t="shared" si="17"/>
        <v/>
      </c>
    </row>
    <row r="458" spans="1:8">
      <c r="A458">
        <f t="shared" si="16"/>
        <v>0</v>
      </c>
      <c r="B458" s="10"/>
      <c r="C458" s="11"/>
      <c r="D458" s="11" t="str">
        <f>IF(E458="","",VLOOKUP(出納!E458,科目!$B$3:$C$35,2,FALSE))</f>
        <v/>
      </c>
      <c r="E458" s="11"/>
      <c r="F458" s="11"/>
      <c r="G458" s="11"/>
      <c r="H458" s="12" t="str">
        <f t="shared" si="17"/>
        <v/>
      </c>
    </row>
    <row r="459" spans="1:8">
      <c r="A459">
        <f t="shared" si="16"/>
        <v>0</v>
      </c>
      <c r="B459" s="10"/>
      <c r="C459" s="11"/>
      <c r="D459" s="11" t="str">
        <f>IF(E459="","",VLOOKUP(出納!E459,科目!$B$3:$C$35,2,FALSE))</f>
        <v/>
      </c>
      <c r="E459" s="11"/>
      <c r="F459" s="11"/>
      <c r="G459" s="11"/>
      <c r="H459" s="12" t="str">
        <f t="shared" si="17"/>
        <v/>
      </c>
    </row>
    <row r="460" spans="1:8">
      <c r="A460">
        <f t="shared" si="16"/>
        <v>0</v>
      </c>
      <c r="B460" s="10"/>
      <c r="C460" s="11"/>
      <c r="D460" s="11" t="str">
        <f>IF(E460="","",VLOOKUP(出納!E460,科目!$B$3:$C$35,2,FALSE))</f>
        <v/>
      </c>
      <c r="E460" s="11"/>
      <c r="F460" s="11"/>
      <c r="G460" s="11"/>
      <c r="H460" s="12" t="str">
        <f t="shared" si="17"/>
        <v/>
      </c>
    </row>
    <row r="461" spans="1:8">
      <c r="A461">
        <f t="shared" si="16"/>
        <v>0</v>
      </c>
      <c r="B461" s="10"/>
      <c r="C461" s="11"/>
      <c r="D461" s="11" t="str">
        <f>IF(E461="","",VLOOKUP(出納!E461,科目!$B$3:$C$35,2,FALSE))</f>
        <v/>
      </c>
      <c r="E461" s="11"/>
      <c r="F461" s="11"/>
      <c r="G461" s="11"/>
      <c r="H461" s="12" t="str">
        <f t="shared" si="17"/>
        <v/>
      </c>
    </row>
    <row r="462" spans="1:8">
      <c r="A462">
        <f t="shared" si="16"/>
        <v>0</v>
      </c>
      <c r="B462" s="10"/>
      <c r="C462" s="11"/>
      <c r="D462" s="11" t="str">
        <f>IF(E462="","",VLOOKUP(出納!E462,科目!$B$3:$C$35,2,FALSE))</f>
        <v/>
      </c>
      <c r="E462" s="11"/>
      <c r="F462" s="11"/>
      <c r="G462" s="11"/>
      <c r="H462" s="12" t="str">
        <f t="shared" si="17"/>
        <v/>
      </c>
    </row>
    <row r="463" spans="1:8">
      <c r="A463">
        <f t="shared" si="16"/>
        <v>0</v>
      </c>
      <c r="B463" s="10"/>
      <c r="C463" s="11"/>
      <c r="D463" s="11" t="str">
        <f>IF(E463="","",VLOOKUP(出納!E463,科目!$B$3:$C$35,2,FALSE))</f>
        <v/>
      </c>
      <c r="E463" s="11"/>
      <c r="F463" s="11"/>
      <c r="G463" s="11"/>
      <c r="H463" s="12" t="str">
        <f t="shared" si="17"/>
        <v/>
      </c>
    </row>
    <row r="464" spans="1:8">
      <c r="A464">
        <f t="shared" si="16"/>
        <v>0</v>
      </c>
      <c r="B464" s="10"/>
      <c r="C464" s="11"/>
      <c r="D464" s="11" t="str">
        <f>IF(E464="","",VLOOKUP(出納!E464,科目!$B$3:$C$35,2,FALSE))</f>
        <v/>
      </c>
      <c r="E464" s="11"/>
      <c r="F464" s="11"/>
      <c r="G464" s="11"/>
      <c r="H464" s="12" t="str">
        <f t="shared" si="17"/>
        <v/>
      </c>
    </row>
    <row r="465" spans="1:8">
      <c r="A465">
        <f t="shared" si="16"/>
        <v>0</v>
      </c>
      <c r="B465" s="10"/>
      <c r="C465" s="11"/>
      <c r="D465" s="11" t="str">
        <f>IF(E465="","",VLOOKUP(出納!E465,科目!$B$3:$C$35,2,FALSE))</f>
        <v/>
      </c>
      <c r="E465" s="11"/>
      <c r="F465" s="11"/>
      <c r="G465" s="11"/>
      <c r="H465" s="12" t="str">
        <f t="shared" si="17"/>
        <v/>
      </c>
    </row>
    <row r="466" spans="1:8">
      <c r="A466">
        <f t="shared" si="16"/>
        <v>0</v>
      </c>
      <c r="B466" s="10"/>
      <c r="C466" s="11"/>
      <c r="D466" s="11" t="str">
        <f>IF(E466="","",VLOOKUP(出納!E466,科目!$B$3:$C$35,2,FALSE))</f>
        <v/>
      </c>
      <c r="E466" s="11"/>
      <c r="F466" s="11"/>
      <c r="G466" s="11"/>
      <c r="H466" s="12" t="str">
        <f t="shared" si="17"/>
        <v/>
      </c>
    </row>
    <row r="467" spans="1:8">
      <c r="A467">
        <f t="shared" si="16"/>
        <v>0</v>
      </c>
      <c r="B467" s="10"/>
      <c r="C467" s="11"/>
      <c r="D467" s="11" t="str">
        <f>IF(E467="","",VLOOKUP(出納!E467,科目!$B$3:$C$35,2,FALSE))</f>
        <v/>
      </c>
      <c r="E467" s="11"/>
      <c r="F467" s="11"/>
      <c r="G467" s="11"/>
      <c r="H467" s="12" t="str">
        <f t="shared" si="17"/>
        <v/>
      </c>
    </row>
    <row r="468" spans="1:8">
      <c r="A468">
        <f t="shared" si="16"/>
        <v>0</v>
      </c>
      <c r="B468" s="10"/>
      <c r="C468" s="11"/>
      <c r="D468" s="11" t="str">
        <f>IF(E468="","",VLOOKUP(出納!E468,科目!$B$3:$C$35,2,FALSE))</f>
        <v/>
      </c>
      <c r="E468" s="11"/>
      <c r="F468" s="11"/>
      <c r="G468" s="11"/>
      <c r="H468" s="12" t="str">
        <f t="shared" si="17"/>
        <v/>
      </c>
    </row>
    <row r="469" spans="1:8">
      <c r="A469">
        <f t="shared" si="16"/>
        <v>0</v>
      </c>
      <c r="B469" s="10"/>
      <c r="C469" s="11"/>
      <c r="D469" s="11" t="str">
        <f>IF(E469="","",VLOOKUP(出納!E469,科目!$B$3:$C$35,2,FALSE))</f>
        <v/>
      </c>
      <c r="E469" s="11"/>
      <c r="F469" s="11"/>
      <c r="G469" s="11"/>
      <c r="H469" s="12" t="str">
        <f t="shared" si="17"/>
        <v/>
      </c>
    </row>
    <row r="470" spans="1:8">
      <c r="A470">
        <f t="shared" si="16"/>
        <v>0</v>
      </c>
      <c r="B470" s="10"/>
      <c r="C470" s="11"/>
      <c r="D470" s="11" t="str">
        <f>IF(E470="","",VLOOKUP(出納!E470,科目!$B$3:$C$35,2,FALSE))</f>
        <v/>
      </c>
      <c r="E470" s="11"/>
      <c r="F470" s="11"/>
      <c r="G470" s="11"/>
      <c r="H470" s="12" t="str">
        <f t="shared" si="17"/>
        <v/>
      </c>
    </row>
    <row r="471" spans="1:8">
      <c r="A471">
        <f t="shared" si="16"/>
        <v>0</v>
      </c>
      <c r="B471" s="10"/>
      <c r="C471" s="11"/>
      <c r="D471" s="11" t="str">
        <f>IF(E471="","",VLOOKUP(出納!E471,科目!$B$3:$C$35,2,FALSE))</f>
        <v/>
      </c>
      <c r="E471" s="11"/>
      <c r="F471" s="11"/>
      <c r="G471" s="11"/>
      <c r="H471" s="12" t="str">
        <f t="shared" si="17"/>
        <v/>
      </c>
    </row>
    <row r="472" spans="1:8">
      <c r="A472">
        <f t="shared" si="16"/>
        <v>0</v>
      </c>
      <c r="B472" s="10"/>
      <c r="C472" s="11"/>
      <c r="D472" s="11" t="str">
        <f>IF(E472="","",VLOOKUP(出納!E472,科目!$B$3:$C$35,2,FALSE))</f>
        <v/>
      </c>
      <c r="E472" s="11"/>
      <c r="F472" s="11"/>
      <c r="G472" s="11"/>
      <c r="H472" s="12" t="str">
        <f t="shared" si="17"/>
        <v/>
      </c>
    </row>
    <row r="473" spans="1:8">
      <c r="A473">
        <f t="shared" si="16"/>
        <v>0</v>
      </c>
      <c r="B473" s="10"/>
      <c r="C473" s="11"/>
      <c r="D473" s="11" t="str">
        <f>IF(E473="","",VLOOKUP(出納!E473,科目!$B$3:$C$35,2,FALSE))</f>
        <v/>
      </c>
      <c r="E473" s="11"/>
      <c r="F473" s="11"/>
      <c r="G473" s="11"/>
      <c r="H473" s="12" t="str">
        <f t="shared" si="17"/>
        <v/>
      </c>
    </row>
    <row r="474" spans="1:8">
      <c r="A474">
        <f t="shared" si="16"/>
        <v>0</v>
      </c>
      <c r="B474" s="10"/>
      <c r="C474" s="11"/>
      <c r="D474" s="11" t="str">
        <f>IF(E474="","",VLOOKUP(出納!E474,科目!$B$3:$C$35,2,FALSE))</f>
        <v/>
      </c>
      <c r="E474" s="11"/>
      <c r="F474" s="11"/>
      <c r="G474" s="11"/>
      <c r="H474" s="12" t="str">
        <f t="shared" si="17"/>
        <v/>
      </c>
    </row>
    <row r="475" spans="1:8">
      <c r="A475">
        <f t="shared" si="16"/>
        <v>0</v>
      </c>
      <c r="B475" s="10"/>
      <c r="C475" s="11"/>
      <c r="D475" s="11" t="str">
        <f>IF(E475="","",VLOOKUP(出納!E475,科目!$B$3:$C$35,2,FALSE))</f>
        <v/>
      </c>
      <c r="E475" s="11"/>
      <c r="F475" s="11"/>
      <c r="G475" s="11"/>
      <c r="H475" s="12" t="str">
        <f t="shared" si="17"/>
        <v/>
      </c>
    </row>
    <row r="476" spans="1:8">
      <c r="A476">
        <f t="shared" si="16"/>
        <v>0</v>
      </c>
      <c r="B476" s="10"/>
      <c r="C476" s="11"/>
      <c r="D476" s="11" t="str">
        <f>IF(E476="","",VLOOKUP(出納!E476,科目!$B$3:$C$35,2,FALSE))</f>
        <v/>
      </c>
      <c r="E476" s="11"/>
      <c r="F476" s="11"/>
      <c r="G476" s="11"/>
      <c r="H476" s="12" t="str">
        <f t="shared" si="17"/>
        <v/>
      </c>
    </row>
    <row r="477" spans="1:8">
      <c r="A477">
        <f t="shared" si="16"/>
        <v>0</v>
      </c>
      <c r="B477" s="10"/>
      <c r="C477" s="11"/>
      <c r="D477" s="11" t="str">
        <f>IF(E477="","",VLOOKUP(出納!E477,科目!$B$3:$C$35,2,FALSE))</f>
        <v/>
      </c>
      <c r="E477" s="11"/>
      <c r="F477" s="11"/>
      <c r="G477" s="11"/>
      <c r="H477" s="12" t="str">
        <f t="shared" si="17"/>
        <v/>
      </c>
    </row>
    <row r="478" spans="1:8">
      <c r="A478">
        <f t="shared" si="16"/>
        <v>0</v>
      </c>
      <c r="B478" s="10"/>
      <c r="C478" s="11"/>
      <c r="D478" s="11" t="str">
        <f>IF(E478="","",VLOOKUP(出納!E478,科目!$B$3:$C$35,2,FALSE))</f>
        <v/>
      </c>
      <c r="E478" s="11"/>
      <c r="F478" s="11"/>
      <c r="G478" s="11"/>
      <c r="H478" s="12" t="str">
        <f t="shared" si="17"/>
        <v/>
      </c>
    </row>
    <row r="479" spans="1:8">
      <c r="A479">
        <f t="shared" si="16"/>
        <v>0</v>
      </c>
      <c r="B479" s="10"/>
      <c r="C479" s="11"/>
      <c r="D479" s="11" t="str">
        <f>IF(E479="","",VLOOKUP(出納!E479,科目!$B$3:$C$35,2,FALSE))</f>
        <v/>
      </c>
      <c r="E479" s="11"/>
      <c r="F479" s="11"/>
      <c r="G479" s="11"/>
      <c r="H479" s="12" t="str">
        <f t="shared" si="17"/>
        <v/>
      </c>
    </row>
    <row r="480" spans="1:8">
      <c r="A480">
        <f t="shared" si="16"/>
        <v>0</v>
      </c>
      <c r="B480" s="10"/>
      <c r="C480" s="11"/>
      <c r="D480" s="11" t="str">
        <f>IF(E480="","",VLOOKUP(出納!E480,科目!$B$3:$C$35,2,FALSE))</f>
        <v/>
      </c>
      <c r="E480" s="11"/>
      <c r="F480" s="11"/>
      <c r="G480" s="11"/>
      <c r="H480" s="12" t="str">
        <f t="shared" si="17"/>
        <v/>
      </c>
    </row>
    <row r="481" spans="1:8">
      <c r="A481">
        <f t="shared" si="16"/>
        <v>0</v>
      </c>
      <c r="B481" s="10"/>
      <c r="C481" s="11"/>
      <c r="D481" s="11" t="str">
        <f>IF(E481="","",VLOOKUP(出納!E481,科目!$B$3:$C$35,2,FALSE))</f>
        <v/>
      </c>
      <c r="E481" s="11"/>
      <c r="F481" s="11"/>
      <c r="G481" s="11"/>
      <c r="H481" s="12" t="str">
        <f t="shared" si="17"/>
        <v/>
      </c>
    </row>
    <row r="482" spans="1:8">
      <c r="A482">
        <f t="shared" si="16"/>
        <v>0</v>
      </c>
      <c r="B482" s="10"/>
      <c r="C482" s="11"/>
      <c r="D482" s="11" t="str">
        <f>IF(E482="","",VLOOKUP(出納!E482,科目!$B$3:$C$35,2,FALSE))</f>
        <v/>
      </c>
      <c r="E482" s="11"/>
      <c r="F482" s="11"/>
      <c r="G482" s="11"/>
      <c r="H482" s="12" t="str">
        <f t="shared" si="17"/>
        <v/>
      </c>
    </row>
    <row r="483" spans="1:8">
      <c r="A483">
        <f t="shared" si="16"/>
        <v>0</v>
      </c>
      <c r="B483" s="10"/>
      <c r="C483" s="11"/>
      <c r="D483" s="11" t="str">
        <f>IF(E483="","",VLOOKUP(出納!E483,科目!$B$3:$C$35,2,FALSE))</f>
        <v/>
      </c>
      <c r="E483" s="11"/>
      <c r="F483" s="11"/>
      <c r="G483" s="11"/>
      <c r="H483" s="12" t="str">
        <f t="shared" si="17"/>
        <v/>
      </c>
    </row>
    <row r="484" spans="1:8">
      <c r="A484">
        <f t="shared" si="16"/>
        <v>0</v>
      </c>
      <c r="B484" s="10"/>
      <c r="C484" s="11"/>
      <c r="D484" s="11" t="str">
        <f>IF(E484="","",VLOOKUP(出納!E484,科目!$B$3:$C$35,2,FALSE))</f>
        <v/>
      </c>
      <c r="E484" s="11"/>
      <c r="F484" s="11"/>
      <c r="G484" s="11"/>
      <c r="H484" s="12" t="str">
        <f t="shared" si="17"/>
        <v/>
      </c>
    </row>
    <row r="485" spans="1:8">
      <c r="A485">
        <f t="shared" si="16"/>
        <v>0</v>
      </c>
      <c r="B485" s="10"/>
      <c r="C485" s="11"/>
      <c r="D485" s="11" t="str">
        <f>IF(E485="","",VLOOKUP(出納!E485,科目!$B$3:$C$35,2,FALSE))</f>
        <v/>
      </c>
      <c r="E485" s="11"/>
      <c r="F485" s="11"/>
      <c r="G485" s="11"/>
      <c r="H485" s="12" t="str">
        <f t="shared" si="17"/>
        <v/>
      </c>
    </row>
    <row r="486" spans="1:8">
      <c r="A486">
        <f t="shared" si="16"/>
        <v>0</v>
      </c>
      <c r="B486" s="10"/>
      <c r="C486" s="11"/>
      <c r="D486" s="11" t="str">
        <f>IF(E486="","",VLOOKUP(出納!E486,科目!$B$3:$C$35,2,FALSE))</f>
        <v/>
      </c>
      <c r="E486" s="11"/>
      <c r="F486" s="11"/>
      <c r="G486" s="11"/>
      <c r="H486" s="12" t="str">
        <f t="shared" si="17"/>
        <v/>
      </c>
    </row>
    <row r="487" spans="1:8">
      <c r="A487">
        <f t="shared" si="16"/>
        <v>0</v>
      </c>
      <c r="B487" s="10"/>
      <c r="C487" s="11"/>
      <c r="D487" s="11" t="str">
        <f>IF(E487="","",VLOOKUP(出納!E487,科目!$B$3:$C$35,2,FALSE))</f>
        <v/>
      </c>
      <c r="E487" s="11"/>
      <c r="F487" s="11"/>
      <c r="G487" s="11"/>
      <c r="H487" s="12" t="str">
        <f t="shared" si="17"/>
        <v/>
      </c>
    </row>
    <row r="488" spans="1:8">
      <c r="A488">
        <f t="shared" si="16"/>
        <v>0</v>
      </c>
      <c r="B488" s="10"/>
      <c r="C488" s="11"/>
      <c r="D488" s="11" t="str">
        <f>IF(E488="","",VLOOKUP(出納!E488,科目!$B$3:$C$35,2,FALSE))</f>
        <v/>
      </c>
      <c r="E488" s="11"/>
      <c r="F488" s="11"/>
      <c r="G488" s="11"/>
      <c r="H488" s="12" t="str">
        <f t="shared" si="17"/>
        <v/>
      </c>
    </row>
    <row r="489" spans="1:8">
      <c r="A489">
        <f t="shared" si="16"/>
        <v>0</v>
      </c>
      <c r="B489" s="10"/>
      <c r="C489" s="11"/>
      <c r="D489" s="11" t="str">
        <f>IF(E489="","",VLOOKUP(出納!E489,科目!$B$3:$C$35,2,FALSE))</f>
        <v/>
      </c>
      <c r="E489" s="11"/>
      <c r="F489" s="11"/>
      <c r="G489" s="11"/>
      <c r="H489" s="12" t="str">
        <f t="shared" si="17"/>
        <v/>
      </c>
    </row>
    <row r="490" spans="1:8">
      <c r="A490">
        <f t="shared" si="16"/>
        <v>0</v>
      </c>
      <c r="B490" s="10"/>
      <c r="C490" s="11"/>
      <c r="D490" s="11" t="str">
        <f>IF(E490="","",VLOOKUP(出納!E490,科目!$B$3:$C$35,2,FALSE))</f>
        <v/>
      </c>
      <c r="E490" s="11"/>
      <c r="F490" s="11"/>
      <c r="G490" s="11"/>
      <c r="H490" s="12" t="str">
        <f t="shared" si="17"/>
        <v/>
      </c>
    </row>
    <row r="491" spans="1:8">
      <c r="A491">
        <f t="shared" si="16"/>
        <v>0</v>
      </c>
      <c r="B491" s="10"/>
      <c r="C491" s="11"/>
      <c r="D491" s="11" t="str">
        <f>IF(E491="","",VLOOKUP(出納!E491,科目!$B$3:$C$35,2,FALSE))</f>
        <v/>
      </c>
      <c r="E491" s="11"/>
      <c r="F491" s="11"/>
      <c r="G491" s="11"/>
      <c r="H491" s="12" t="str">
        <f t="shared" si="17"/>
        <v/>
      </c>
    </row>
    <row r="492" spans="1:8">
      <c r="A492">
        <f t="shared" si="16"/>
        <v>0</v>
      </c>
      <c r="B492" s="10"/>
      <c r="C492" s="11"/>
      <c r="D492" s="11" t="str">
        <f>IF(E492="","",VLOOKUP(出納!E492,科目!$B$3:$C$35,2,FALSE))</f>
        <v/>
      </c>
      <c r="E492" s="11"/>
      <c r="F492" s="11"/>
      <c r="G492" s="11"/>
      <c r="H492" s="12" t="str">
        <f t="shared" si="17"/>
        <v/>
      </c>
    </row>
    <row r="493" spans="1:8">
      <c r="A493">
        <f t="shared" si="16"/>
        <v>0</v>
      </c>
      <c r="B493" s="10"/>
      <c r="C493" s="11"/>
      <c r="D493" s="11" t="str">
        <f>IF(E493="","",VLOOKUP(出納!E493,科目!$B$3:$C$35,2,FALSE))</f>
        <v/>
      </c>
      <c r="E493" s="11"/>
      <c r="F493" s="11"/>
      <c r="G493" s="11"/>
      <c r="H493" s="12" t="str">
        <f t="shared" si="17"/>
        <v/>
      </c>
    </row>
    <row r="494" spans="1:8">
      <c r="A494">
        <f t="shared" si="16"/>
        <v>0</v>
      </c>
      <c r="B494" s="10"/>
      <c r="C494" s="11"/>
      <c r="D494" s="11" t="str">
        <f>IF(E494="","",VLOOKUP(出納!E494,科目!$B$3:$C$35,2,FALSE))</f>
        <v/>
      </c>
      <c r="E494" s="11"/>
      <c r="F494" s="11"/>
      <c r="G494" s="11"/>
      <c r="H494" s="12" t="str">
        <f t="shared" si="17"/>
        <v/>
      </c>
    </row>
    <row r="495" spans="1:8">
      <c r="A495">
        <f t="shared" si="16"/>
        <v>0</v>
      </c>
      <c r="B495" s="10"/>
      <c r="C495" s="11"/>
      <c r="D495" s="11" t="str">
        <f>IF(E495="","",VLOOKUP(出納!E495,科目!$B$3:$C$35,2,FALSE))</f>
        <v/>
      </c>
      <c r="E495" s="11"/>
      <c r="F495" s="11"/>
      <c r="G495" s="11"/>
      <c r="H495" s="12" t="str">
        <f t="shared" si="17"/>
        <v/>
      </c>
    </row>
    <row r="496" spans="1:8">
      <c r="A496">
        <f t="shared" si="16"/>
        <v>0</v>
      </c>
      <c r="B496" s="10"/>
      <c r="C496" s="11"/>
      <c r="D496" s="11" t="str">
        <f>IF(E496="","",VLOOKUP(出納!E496,科目!$B$3:$C$35,2,FALSE))</f>
        <v/>
      </c>
      <c r="E496" s="11"/>
      <c r="F496" s="11"/>
      <c r="G496" s="11"/>
      <c r="H496" s="12" t="str">
        <f t="shared" si="17"/>
        <v/>
      </c>
    </row>
    <row r="497" spans="1:8">
      <c r="A497">
        <f t="shared" si="16"/>
        <v>0</v>
      </c>
      <c r="B497" s="10"/>
      <c r="C497" s="11"/>
      <c r="D497" s="11" t="str">
        <f>IF(E497="","",VLOOKUP(出納!E497,科目!$B$3:$C$35,2,FALSE))</f>
        <v/>
      </c>
      <c r="E497" s="11"/>
      <c r="F497" s="11"/>
      <c r="G497" s="11"/>
      <c r="H497" s="12" t="str">
        <f t="shared" si="17"/>
        <v/>
      </c>
    </row>
    <row r="498" spans="1:8">
      <c r="A498">
        <f t="shared" si="16"/>
        <v>0</v>
      </c>
      <c r="B498" s="10"/>
      <c r="C498" s="11"/>
      <c r="D498" s="11" t="str">
        <f>IF(E498="","",VLOOKUP(出納!E498,科目!$B$3:$C$35,2,FALSE))</f>
        <v/>
      </c>
      <c r="E498" s="11"/>
      <c r="F498" s="11"/>
      <c r="G498" s="11"/>
      <c r="H498" s="12" t="str">
        <f t="shared" si="17"/>
        <v/>
      </c>
    </row>
    <row r="499" spans="1:8">
      <c r="A499">
        <f t="shared" si="16"/>
        <v>0</v>
      </c>
      <c r="B499" s="10"/>
      <c r="C499" s="11"/>
      <c r="D499" s="11" t="str">
        <f>IF(E499="","",VLOOKUP(出納!E499,科目!$B$3:$C$35,2,FALSE))</f>
        <v/>
      </c>
      <c r="E499" s="11"/>
      <c r="F499" s="11"/>
      <c r="G499" s="11"/>
      <c r="H499" s="12" t="str">
        <f t="shared" si="17"/>
        <v/>
      </c>
    </row>
    <row r="500" spans="1:8">
      <c r="A500">
        <f t="shared" si="16"/>
        <v>0</v>
      </c>
      <c r="B500" s="10"/>
      <c r="C500" s="11"/>
      <c r="D500" s="11" t="str">
        <f>IF(E500="","",VLOOKUP(出納!E500,科目!$B$3:$C$35,2,FALSE))</f>
        <v/>
      </c>
      <c r="E500" s="11"/>
      <c r="F500" s="11"/>
      <c r="G500" s="11"/>
      <c r="H500" s="12" t="str">
        <f t="shared" si="17"/>
        <v/>
      </c>
    </row>
    <row r="501" spans="1:8">
      <c r="A501">
        <f t="shared" si="16"/>
        <v>0</v>
      </c>
      <c r="B501" s="10"/>
      <c r="C501" s="11"/>
      <c r="D501" s="11" t="str">
        <f>IF(E501="","",VLOOKUP(出納!E501,科目!$B$3:$C$35,2,FALSE))</f>
        <v/>
      </c>
      <c r="E501" s="11"/>
      <c r="F501" s="11"/>
      <c r="G501" s="11"/>
      <c r="H501" s="12" t="str">
        <f t="shared" si="17"/>
        <v/>
      </c>
    </row>
    <row r="502" spans="1:8">
      <c r="A502">
        <f t="shared" si="16"/>
        <v>0</v>
      </c>
      <c r="B502" s="10"/>
      <c r="C502" s="11"/>
      <c r="D502" s="11" t="str">
        <f>IF(E502="","",VLOOKUP(出納!E502,科目!$B$3:$C$35,2,FALSE))</f>
        <v/>
      </c>
      <c r="E502" s="11"/>
      <c r="F502" s="11"/>
      <c r="G502" s="11"/>
      <c r="H502" s="12" t="str">
        <f t="shared" si="17"/>
        <v/>
      </c>
    </row>
    <row r="503" spans="1:8">
      <c r="A503">
        <f t="shared" si="16"/>
        <v>0</v>
      </c>
      <c r="B503" s="10"/>
      <c r="C503" s="11"/>
      <c r="D503" s="11" t="str">
        <f>IF(E503="","",VLOOKUP(出納!E503,科目!$B$3:$C$35,2,FALSE))</f>
        <v/>
      </c>
      <c r="E503" s="11"/>
      <c r="F503" s="11"/>
      <c r="G503" s="11"/>
      <c r="H503" s="12" t="str">
        <f t="shared" si="17"/>
        <v/>
      </c>
    </row>
    <row r="504" spans="1:8">
      <c r="A504">
        <f t="shared" si="16"/>
        <v>0</v>
      </c>
      <c r="B504" s="10"/>
      <c r="C504" s="11"/>
      <c r="D504" s="11" t="str">
        <f>IF(E504="","",VLOOKUP(出納!E504,科目!$B$3:$C$35,2,FALSE))</f>
        <v/>
      </c>
      <c r="E504" s="11"/>
      <c r="F504" s="11"/>
      <c r="G504" s="11"/>
      <c r="H504" s="12" t="str">
        <f t="shared" si="17"/>
        <v/>
      </c>
    </row>
    <row r="505" spans="1:8">
      <c r="A505">
        <f t="shared" si="16"/>
        <v>0</v>
      </c>
      <c r="B505" s="10"/>
      <c r="C505" s="11"/>
      <c r="D505" s="11" t="str">
        <f>IF(E505="","",VLOOKUP(出納!E505,科目!$B$3:$C$35,2,FALSE))</f>
        <v/>
      </c>
      <c r="E505" s="11"/>
      <c r="F505" s="11"/>
      <c r="G505" s="11"/>
      <c r="H505" s="12" t="str">
        <f t="shared" si="17"/>
        <v/>
      </c>
    </row>
    <row r="506" spans="1:8">
      <c r="A506">
        <f t="shared" si="16"/>
        <v>0</v>
      </c>
      <c r="B506" s="10"/>
      <c r="C506" s="11"/>
      <c r="D506" s="11" t="str">
        <f>IF(E506="","",VLOOKUP(出納!E506,科目!$B$3:$C$35,2,FALSE))</f>
        <v/>
      </c>
      <c r="E506" s="11"/>
      <c r="F506" s="11"/>
      <c r="G506" s="11"/>
      <c r="H506" s="12" t="str">
        <f t="shared" si="17"/>
        <v/>
      </c>
    </row>
    <row r="507" spans="1:8">
      <c r="A507">
        <f t="shared" si="16"/>
        <v>0</v>
      </c>
      <c r="B507" s="10"/>
      <c r="C507" s="11"/>
      <c r="D507" s="11" t="str">
        <f>IF(E507="","",VLOOKUP(出納!E507,科目!$B$3:$C$35,2,FALSE))</f>
        <v/>
      </c>
      <c r="E507" s="11"/>
      <c r="F507" s="11"/>
      <c r="G507" s="11"/>
      <c r="H507" s="12" t="str">
        <f t="shared" si="17"/>
        <v/>
      </c>
    </row>
    <row r="508" spans="1:8">
      <c r="A508">
        <f t="shared" si="16"/>
        <v>0</v>
      </c>
      <c r="B508" s="10"/>
      <c r="C508" s="11"/>
      <c r="D508" s="11" t="str">
        <f>IF(E508="","",VLOOKUP(出納!E508,科目!$B$3:$C$35,2,FALSE))</f>
        <v/>
      </c>
      <c r="E508" s="11"/>
      <c r="F508" s="11"/>
      <c r="G508" s="11"/>
      <c r="H508" s="12" t="str">
        <f t="shared" si="17"/>
        <v/>
      </c>
    </row>
    <row r="509" spans="1:8">
      <c r="A509">
        <f t="shared" si="16"/>
        <v>0</v>
      </c>
      <c r="B509" s="10"/>
      <c r="C509" s="11"/>
      <c r="D509" s="11" t="str">
        <f>IF(E509="","",VLOOKUP(出納!E509,科目!$B$3:$C$35,2,FALSE))</f>
        <v/>
      </c>
      <c r="E509" s="11"/>
      <c r="F509" s="11"/>
      <c r="G509" s="11"/>
      <c r="H509" s="12" t="str">
        <f t="shared" si="17"/>
        <v/>
      </c>
    </row>
    <row r="510" spans="1:8">
      <c r="A510">
        <f t="shared" si="16"/>
        <v>0</v>
      </c>
      <c r="B510" s="10"/>
      <c r="C510" s="11"/>
      <c r="D510" s="11" t="str">
        <f>IF(E510="","",VLOOKUP(出納!E510,科目!$B$3:$C$35,2,FALSE))</f>
        <v/>
      </c>
      <c r="E510" s="11"/>
      <c r="F510" s="11"/>
      <c r="G510" s="11"/>
      <c r="H510" s="12" t="str">
        <f t="shared" si="17"/>
        <v/>
      </c>
    </row>
    <row r="511" spans="1:8">
      <c r="A511">
        <f t="shared" si="16"/>
        <v>0</v>
      </c>
      <c r="B511" s="10"/>
      <c r="C511" s="11"/>
      <c r="D511" s="11" t="str">
        <f>IF(E511="","",VLOOKUP(出納!E511,科目!$B$3:$C$35,2,FALSE))</f>
        <v/>
      </c>
      <c r="E511" s="11"/>
      <c r="F511" s="11"/>
      <c r="G511" s="11"/>
      <c r="H511" s="12" t="str">
        <f t="shared" si="17"/>
        <v/>
      </c>
    </row>
    <row r="512" spans="1:8">
      <c r="A512">
        <f t="shared" si="16"/>
        <v>0</v>
      </c>
      <c r="B512" s="10"/>
      <c r="C512" s="11"/>
      <c r="D512" s="11" t="str">
        <f>IF(E512="","",VLOOKUP(出納!E512,科目!$B$3:$C$35,2,FALSE))</f>
        <v/>
      </c>
      <c r="E512" s="11"/>
      <c r="F512" s="11"/>
      <c r="G512" s="11"/>
      <c r="H512" s="12" t="str">
        <f t="shared" si="17"/>
        <v/>
      </c>
    </row>
    <row r="513" spans="1:8">
      <c r="A513">
        <f t="shared" si="16"/>
        <v>0</v>
      </c>
      <c r="B513" s="10"/>
      <c r="C513" s="11"/>
      <c r="D513" s="11" t="str">
        <f>IF(E513="","",VLOOKUP(出納!E513,科目!$B$3:$C$35,2,FALSE))</f>
        <v/>
      </c>
      <c r="E513" s="11"/>
      <c r="F513" s="11"/>
      <c r="G513" s="11"/>
      <c r="H513" s="12" t="str">
        <f t="shared" si="17"/>
        <v/>
      </c>
    </row>
    <row r="514" spans="1:8">
      <c r="A514">
        <f t="shared" si="16"/>
        <v>0</v>
      </c>
      <c r="B514" s="10"/>
      <c r="C514" s="11"/>
      <c r="D514" s="11" t="str">
        <f>IF(E514="","",VLOOKUP(出納!E514,科目!$B$3:$C$35,2,FALSE))</f>
        <v/>
      </c>
      <c r="E514" s="11"/>
      <c r="F514" s="11"/>
      <c r="G514" s="11"/>
      <c r="H514" s="12" t="str">
        <f t="shared" si="17"/>
        <v/>
      </c>
    </row>
    <row r="515" spans="1:8">
      <c r="A515">
        <f t="shared" si="16"/>
        <v>0</v>
      </c>
      <c r="B515" s="10"/>
      <c r="C515" s="11"/>
      <c r="D515" s="11" t="str">
        <f>IF(E515="","",VLOOKUP(出納!E515,科目!$B$3:$C$35,2,FALSE))</f>
        <v/>
      </c>
      <c r="E515" s="11"/>
      <c r="F515" s="11"/>
      <c r="G515" s="11"/>
      <c r="H515" s="12" t="str">
        <f t="shared" si="17"/>
        <v/>
      </c>
    </row>
    <row r="516" spans="1:8">
      <c r="A516">
        <f t="shared" si="16"/>
        <v>0</v>
      </c>
      <c r="B516" s="10"/>
      <c r="C516" s="11"/>
      <c r="D516" s="11" t="str">
        <f>IF(E516="","",VLOOKUP(出納!E516,科目!$B$3:$C$35,2,FALSE))</f>
        <v/>
      </c>
      <c r="E516" s="11"/>
      <c r="F516" s="11"/>
      <c r="G516" s="11"/>
      <c r="H516" s="12" t="str">
        <f t="shared" si="17"/>
        <v/>
      </c>
    </row>
    <row r="517" spans="1:8">
      <c r="A517">
        <f t="shared" si="16"/>
        <v>0</v>
      </c>
      <c r="B517" s="10"/>
      <c r="C517" s="11"/>
      <c r="D517" s="11" t="str">
        <f>IF(E517="","",VLOOKUP(出納!E517,科目!$B$3:$C$35,2,FALSE))</f>
        <v/>
      </c>
      <c r="E517" s="11"/>
      <c r="F517" s="11"/>
      <c r="G517" s="11"/>
      <c r="H517" s="12" t="str">
        <f t="shared" si="17"/>
        <v/>
      </c>
    </row>
    <row r="518" spans="1:8">
      <c r="A518">
        <f t="shared" si="16"/>
        <v>0</v>
      </c>
      <c r="B518" s="10"/>
      <c r="C518" s="11"/>
      <c r="D518" s="11" t="str">
        <f>IF(E518="","",VLOOKUP(出納!E518,科目!$B$3:$C$35,2,FALSE))</f>
        <v/>
      </c>
      <c r="E518" s="11"/>
      <c r="F518" s="11"/>
      <c r="G518" s="11"/>
      <c r="H518" s="12" t="str">
        <f t="shared" si="17"/>
        <v/>
      </c>
    </row>
    <row r="519" spans="1:8">
      <c r="A519">
        <f t="shared" si="16"/>
        <v>0</v>
      </c>
      <c r="B519" s="10"/>
      <c r="C519" s="11"/>
      <c r="D519" s="11" t="str">
        <f>IF(E519="","",VLOOKUP(出納!E519,科目!$B$3:$C$35,2,FALSE))</f>
        <v/>
      </c>
      <c r="E519" s="11"/>
      <c r="F519" s="11"/>
      <c r="G519" s="11"/>
      <c r="H519" s="12" t="str">
        <f t="shared" si="17"/>
        <v/>
      </c>
    </row>
    <row r="520" spans="1:8">
      <c r="A520">
        <f t="shared" ref="A520:A583" si="18">F520+G520</f>
        <v>0</v>
      </c>
      <c r="B520" s="10"/>
      <c r="C520" s="11"/>
      <c r="D520" s="11" t="str">
        <f>IF(E520="","",VLOOKUP(出納!E520,科目!$B$3:$C$35,2,FALSE))</f>
        <v/>
      </c>
      <c r="E520" s="11"/>
      <c r="F520" s="11"/>
      <c r="G520" s="11"/>
      <c r="H520" s="12" t="str">
        <f t="shared" ref="H520:H583" si="19">IF(E520="","",H519+F520-G520)</f>
        <v/>
      </c>
    </row>
    <row r="521" spans="1:8">
      <c r="A521">
        <f t="shared" si="18"/>
        <v>0</v>
      </c>
      <c r="B521" s="10"/>
      <c r="C521" s="11"/>
      <c r="D521" s="11" t="str">
        <f>IF(E521="","",VLOOKUP(出納!E521,科目!$B$3:$C$35,2,FALSE))</f>
        <v/>
      </c>
      <c r="E521" s="11"/>
      <c r="F521" s="11"/>
      <c r="G521" s="11"/>
      <c r="H521" s="12" t="str">
        <f t="shared" si="19"/>
        <v/>
      </c>
    </row>
    <row r="522" spans="1:8">
      <c r="A522">
        <f t="shared" si="18"/>
        <v>0</v>
      </c>
      <c r="B522" s="10"/>
      <c r="C522" s="11"/>
      <c r="D522" s="11" t="str">
        <f>IF(E522="","",VLOOKUP(出納!E522,科目!$B$3:$C$35,2,FALSE))</f>
        <v/>
      </c>
      <c r="E522" s="11"/>
      <c r="F522" s="11"/>
      <c r="G522" s="11"/>
      <c r="H522" s="12" t="str">
        <f t="shared" si="19"/>
        <v/>
      </c>
    </row>
    <row r="523" spans="1:8">
      <c r="A523">
        <f t="shared" si="18"/>
        <v>0</v>
      </c>
      <c r="B523" s="10"/>
      <c r="C523" s="11"/>
      <c r="D523" s="11" t="str">
        <f>IF(E523="","",VLOOKUP(出納!E523,科目!$B$3:$C$35,2,FALSE))</f>
        <v/>
      </c>
      <c r="E523" s="11"/>
      <c r="F523" s="11"/>
      <c r="G523" s="11"/>
      <c r="H523" s="12" t="str">
        <f t="shared" si="19"/>
        <v/>
      </c>
    </row>
    <row r="524" spans="1:8">
      <c r="A524">
        <f t="shared" si="18"/>
        <v>0</v>
      </c>
      <c r="B524" s="10"/>
      <c r="C524" s="11"/>
      <c r="D524" s="11" t="str">
        <f>IF(E524="","",VLOOKUP(出納!E524,科目!$B$3:$C$35,2,FALSE))</f>
        <v/>
      </c>
      <c r="E524" s="11"/>
      <c r="F524" s="11"/>
      <c r="G524" s="11"/>
      <c r="H524" s="12" t="str">
        <f t="shared" si="19"/>
        <v/>
      </c>
    </row>
    <row r="525" spans="1:8">
      <c r="A525">
        <f t="shared" si="18"/>
        <v>0</v>
      </c>
      <c r="B525" s="10"/>
      <c r="C525" s="11"/>
      <c r="D525" s="11" t="str">
        <f>IF(E525="","",VLOOKUP(出納!E525,科目!$B$3:$C$35,2,FALSE))</f>
        <v/>
      </c>
      <c r="E525" s="11"/>
      <c r="F525" s="11"/>
      <c r="G525" s="11"/>
      <c r="H525" s="12" t="str">
        <f t="shared" si="19"/>
        <v/>
      </c>
    </row>
    <row r="526" spans="1:8">
      <c r="A526">
        <f t="shared" si="18"/>
        <v>0</v>
      </c>
      <c r="B526" s="10"/>
      <c r="C526" s="11"/>
      <c r="D526" s="11" t="str">
        <f>IF(E526="","",VLOOKUP(出納!E526,科目!$B$3:$C$35,2,FALSE))</f>
        <v/>
      </c>
      <c r="E526" s="11"/>
      <c r="F526" s="11"/>
      <c r="G526" s="11"/>
      <c r="H526" s="12" t="str">
        <f t="shared" si="19"/>
        <v/>
      </c>
    </row>
    <row r="527" spans="1:8">
      <c r="A527">
        <f t="shared" si="18"/>
        <v>0</v>
      </c>
      <c r="B527" s="10"/>
      <c r="C527" s="11"/>
      <c r="D527" s="11" t="str">
        <f>IF(E527="","",VLOOKUP(出納!E527,科目!$B$3:$C$35,2,FALSE))</f>
        <v/>
      </c>
      <c r="E527" s="11"/>
      <c r="F527" s="11"/>
      <c r="G527" s="11"/>
      <c r="H527" s="12" t="str">
        <f t="shared" si="19"/>
        <v/>
      </c>
    </row>
    <row r="528" spans="1:8">
      <c r="A528">
        <f t="shared" si="18"/>
        <v>0</v>
      </c>
      <c r="B528" s="10"/>
      <c r="C528" s="11"/>
      <c r="D528" s="11" t="str">
        <f>IF(E528="","",VLOOKUP(出納!E528,科目!$B$3:$C$35,2,FALSE))</f>
        <v/>
      </c>
      <c r="E528" s="11"/>
      <c r="F528" s="11"/>
      <c r="G528" s="11"/>
      <c r="H528" s="12" t="str">
        <f t="shared" si="19"/>
        <v/>
      </c>
    </row>
    <row r="529" spans="1:8">
      <c r="A529">
        <f t="shared" si="18"/>
        <v>0</v>
      </c>
      <c r="B529" s="10"/>
      <c r="C529" s="11"/>
      <c r="D529" s="11" t="str">
        <f>IF(E529="","",VLOOKUP(出納!E529,科目!$B$3:$C$35,2,FALSE))</f>
        <v/>
      </c>
      <c r="E529" s="11"/>
      <c r="F529" s="11"/>
      <c r="G529" s="11"/>
      <c r="H529" s="12" t="str">
        <f t="shared" si="19"/>
        <v/>
      </c>
    </row>
    <row r="530" spans="1:8">
      <c r="A530">
        <f t="shared" si="18"/>
        <v>0</v>
      </c>
      <c r="B530" s="10"/>
      <c r="C530" s="11"/>
      <c r="D530" s="11" t="str">
        <f>IF(E530="","",VLOOKUP(出納!E530,科目!$B$3:$C$35,2,FALSE))</f>
        <v/>
      </c>
      <c r="E530" s="11"/>
      <c r="F530" s="11"/>
      <c r="G530" s="11"/>
      <c r="H530" s="12" t="str">
        <f t="shared" si="19"/>
        <v/>
      </c>
    </row>
    <row r="531" spans="1:8">
      <c r="A531">
        <f t="shared" si="18"/>
        <v>0</v>
      </c>
      <c r="B531" s="10"/>
      <c r="C531" s="11"/>
      <c r="D531" s="11" t="str">
        <f>IF(E531="","",VLOOKUP(出納!E531,科目!$B$3:$C$35,2,FALSE))</f>
        <v/>
      </c>
      <c r="E531" s="11"/>
      <c r="F531" s="11"/>
      <c r="G531" s="11"/>
      <c r="H531" s="12" t="str">
        <f t="shared" si="19"/>
        <v/>
      </c>
    </row>
    <row r="532" spans="1:8">
      <c r="A532">
        <f t="shared" si="18"/>
        <v>0</v>
      </c>
      <c r="B532" s="10"/>
      <c r="C532" s="11"/>
      <c r="D532" s="11" t="str">
        <f>IF(E532="","",VLOOKUP(出納!E532,科目!$B$3:$C$35,2,FALSE))</f>
        <v/>
      </c>
      <c r="E532" s="11"/>
      <c r="F532" s="11"/>
      <c r="G532" s="11"/>
      <c r="H532" s="12" t="str">
        <f t="shared" si="19"/>
        <v/>
      </c>
    </row>
    <row r="533" spans="1:8">
      <c r="A533">
        <f t="shared" si="18"/>
        <v>0</v>
      </c>
      <c r="B533" s="10"/>
      <c r="C533" s="11"/>
      <c r="D533" s="11" t="str">
        <f>IF(E533="","",VLOOKUP(出納!E533,科目!$B$3:$C$35,2,FALSE))</f>
        <v/>
      </c>
      <c r="E533" s="11"/>
      <c r="F533" s="11"/>
      <c r="G533" s="11"/>
      <c r="H533" s="12" t="str">
        <f t="shared" si="19"/>
        <v/>
      </c>
    </row>
    <row r="534" spans="1:8">
      <c r="A534">
        <f t="shared" si="18"/>
        <v>0</v>
      </c>
      <c r="B534" s="10"/>
      <c r="C534" s="11"/>
      <c r="D534" s="11" t="str">
        <f>IF(E534="","",VLOOKUP(出納!E534,科目!$B$3:$C$35,2,FALSE))</f>
        <v/>
      </c>
      <c r="E534" s="11"/>
      <c r="F534" s="11"/>
      <c r="G534" s="11"/>
      <c r="H534" s="12" t="str">
        <f t="shared" si="19"/>
        <v/>
      </c>
    </row>
    <row r="535" spans="1:8">
      <c r="A535">
        <f t="shared" si="18"/>
        <v>0</v>
      </c>
      <c r="B535" s="10"/>
      <c r="C535" s="11"/>
      <c r="D535" s="11" t="str">
        <f>IF(E535="","",VLOOKUP(出納!E535,科目!$B$3:$C$35,2,FALSE))</f>
        <v/>
      </c>
      <c r="E535" s="11"/>
      <c r="F535" s="11"/>
      <c r="G535" s="11"/>
      <c r="H535" s="12" t="str">
        <f t="shared" si="19"/>
        <v/>
      </c>
    </row>
    <row r="536" spans="1:8">
      <c r="A536">
        <f t="shared" si="18"/>
        <v>0</v>
      </c>
      <c r="B536" s="10"/>
      <c r="C536" s="11"/>
      <c r="D536" s="11" t="str">
        <f>IF(E536="","",VLOOKUP(出納!E536,科目!$B$3:$C$35,2,FALSE))</f>
        <v/>
      </c>
      <c r="E536" s="11"/>
      <c r="F536" s="11"/>
      <c r="G536" s="11"/>
      <c r="H536" s="12" t="str">
        <f t="shared" si="19"/>
        <v/>
      </c>
    </row>
    <row r="537" spans="1:8">
      <c r="A537">
        <f t="shared" si="18"/>
        <v>0</v>
      </c>
      <c r="B537" s="10"/>
      <c r="C537" s="11"/>
      <c r="D537" s="11" t="str">
        <f>IF(E537="","",VLOOKUP(出納!E537,科目!$B$3:$C$35,2,FALSE))</f>
        <v/>
      </c>
      <c r="E537" s="11"/>
      <c r="F537" s="11"/>
      <c r="G537" s="11"/>
      <c r="H537" s="12" t="str">
        <f t="shared" si="19"/>
        <v/>
      </c>
    </row>
    <row r="538" spans="1:8">
      <c r="A538">
        <f t="shared" si="18"/>
        <v>0</v>
      </c>
      <c r="B538" s="10"/>
      <c r="C538" s="11"/>
      <c r="D538" s="11" t="str">
        <f>IF(E538="","",VLOOKUP(出納!E538,科目!$B$3:$C$35,2,FALSE))</f>
        <v/>
      </c>
      <c r="E538" s="11"/>
      <c r="F538" s="11"/>
      <c r="G538" s="11"/>
      <c r="H538" s="12" t="str">
        <f t="shared" si="19"/>
        <v/>
      </c>
    </row>
    <row r="539" spans="1:8">
      <c r="A539">
        <f t="shared" si="18"/>
        <v>0</v>
      </c>
      <c r="B539" s="10"/>
      <c r="C539" s="11"/>
      <c r="D539" s="11" t="str">
        <f>IF(E539="","",VLOOKUP(出納!E539,科目!$B$3:$C$35,2,FALSE))</f>
        <v/>
      </c>
      <c r="E539" s="11"/>
      <c r="F539" s="11"/>
      <c r="G539" s="11"/>
      <c r="H539" s="12" t="str">
        <f t="shared" si="19"/>
        <v/>
      </c>
    </row>
    <row r="540" spans="1:8">
      <c r="A540">
        <f t="shared" si="18"/>
        <v>0</v>
      </c>
      <c r="B540" s="10"/>
      <c r="C540" s="11"/>
      <c r="D540" s="11" t="str">
        <f>IF(E540="","",VLOOKUP(出納!E540,科目!$B$3:$C$35,2,FALSE))</f>
        <v/>
      </c>
      <c r="E540" s="11"/>
      <c r="F540" s="11"/>
      <c r="G540" s="11"/>
      <c r="H540" s="12" t="str">
        <f t="shared" si="19"/>
        <v/>
      </c>
    </row>
    <row r="541" spans="1:8">
      <c r="A541">
        <f t="shared" si="18"/>
        <v>0</v>
      </c>
      <c r="B541" s="10"/>
      <c r="C541" s="11"/>
      <c r="D541" s="11" t="str">
        <f>IF(E541="","",VLOOKUP(出納!E541,科目!$B$3:$C$35,2,FALSE))</f>
        <v/>
      </c>
      <c r="E541" s="11"/>
      <c r="F541" s="11"/>
      <c r="G541" s="11"/>
      <c r="H541" s="12" t="str">
        <f t="shared" si="19"/>
        <v/>
      </c>
    </row>
    <row r="542" spans="1:8">
      <c r="A542">
        <f t="shared" si="18"/>
        <v>0</v>
      </c>
      <c r="B542" s="10"/>
      <c r="C542" s="11"/>
      <c r="D542" s="11" t="str">
        <f>IF(E542="","",VLOOKUP(出納!E542,科目!$B$3:$C$35,2,FALSE))</f>
        <v/>
      </c>
      <c r="E542" s="11"/>
      <c r="F542" s="11"/>
      <c r="G542" s="11"/>
      <c r="H542" s="12" t="str">
        <f t="shared" si="19"/>
        <v/>
      </c>
    </row>
    <row r="543" spans="1:8">
      <c r="A543">
        <f t="shared" si="18"/>
        <v>0</v>
      </c>
      <c r="B543" s="10"/>
      <c r="C543" s="11"/>
      <c r="D543" s="11" t="str">
        <f>IF(E543="","",VLOOKUP(出納!E543,科目!$B$3:$C$35,2,FALSE))</f>
        <v/>
      </c>
      <c r="E543" s="11"/>
      <c r="F543" s="11"/>
      <c r="G543" s="11"/>
      <c r="H543" s="12" t="str">
        <f t="shared" si="19"/>
        <v/>
      </c>
    </row>
    <row r="544" spans="1:8">
      <c r="A544">
        <f t="shared" si="18"/>
        <v>0</v>
      </c>
      <c r="B544" s="10"/>
      <c r="C544" s="11"/>
      <c r="D544" s="11" t="str">
        <f>IF(E544="","",VLOOKUP(出納!E544,科目!$B$3:$C$35,2,FALSE))</f>
        <v/>
      </c>
      <c r="E544" s="11"/>
      <c r="F544" s="11"/>
      <c r="G544" s="11"/>
      <c r="H544" s="12" t="str">
        <f t="shared" si="19"/>
        <v/>
      </c>
    </row>
    <row r="545" spans="1:8">
      <c r="A545">
        <f t="shared" si="18"/>
        <v>0</v>
      </c>
      <c r="B545" s="10"/>
      <c r="C545" s="11"/>
      <c r="D545" s="11" t="str">
        <f>IF(E545="","",VLOOKUP(出納!E545,科目!$B$3:$C$35,2,FALSE))</f>
        <v/>
      </c>
      <c r="E545" s="11"/>
      <c r="F545" s="11"/>
      <c r="G545" s="11"/>
      <c r="H545" s="12" t="str">
        <f t="shared" si="19"/>
        <v/>
      </c>
    </row>
    <row r="546" spans="1:8">
      <c r="A546">
        <f t="shared" si="18"/>
        <v>0</v>
      </c>
      <c r="B546" s="10"/>
      <c r="C546" s="11"/>
      <c r="D546" s="11" t="str">
        <f>IF(E546="","",VLOOKUP(出納!E546,科目!$B$3:$C$35,2,FALSE))</f>
        <v/>
      </c>
      <c r="E546" s="11"/>
      <c r="F546" s="11"/>
      <c r="G546" s="11"/>
      <c r="H546" s="12" t="str">
        <f t="shared" si="19"/>
        <v/>
      </c>
    </row>
    <row r="547" spans="1:8">
      <c r="A547">
        <f t="shared" si="18"/>
        <v>0</v>
      </c>
      <c r="B547" s="10"/>
      <c r="C547" s="11"/>
      <c r="D547" s="11" t="str">
        <f>IF(E547="","",VLOOKUP(出納!E547,科目!$B$3:$C$35,2,FALSE))</f>
        <v/>
      </c>
      <c r="E547" s="11"/>
      <c r="F547" s="11"/>
      <c r="G547" s="11"/>
      <c r="H547" s="12" t="str">
        <f t="shared" si="19"/>
        <v/>
      </c>
    </row>
    <row r="548" spans="1:8">
      <c r="A548">
        <f t="shared" si="18"/>
        <v>0</v>
      </c>
      <c r="B548" s="10"/>
      <c r="C548" s="11"/>
      <c r="D548" s="11" t="str">
        <f>IF(E548="","",VLOOKUP(出納!E548,科目!$B$3:$C$35,2,FALSE))</f>
        <v/>
      </c>
      <c r="E548" s="11"/>
      <c r="F548" s="11"/>
      <c r="G548" s="11"/>
      <c r="H548" s="12" t="str">
        <f t="shared" si="19"/>
        <v/>
      </c>
    </row>
    <row r="549" spans="1:8">
      <c r="A549">
        <f t="shared" si="18"/>
        <v>0</v>
      </c>
      <c r="B549" s="10"/>
      <c r="C549" s="11"/>
      <c r="D549" s="11" t="str">
        <f>IF(E549="","",VLOOKUP(出納!E549,科目!$B$3:$C$35,2,FALSE))</f>
        <v/>
      </c>
      <c r="E549" s="11"/>
      <c r="F549" s="11"/>
      <c r="G549" s="11"/>
      <c r="H549" s="12" t="str">
        <f t="shared" si="19"/>
        <v/>
      </c>
    </row>
    <row r="550" spans="1:8">
      <c r="A550">
        <f t="shared" si="18"/>
        <v>0</v>
      </c>
      <c r="B550" s="10"/>
      <c r="C550" s="11"/>
      <c r="D550" s="11" t="str">
        <f>IF(E550="","",VLOOKUP(出納!E550,科目!$B$3:$C$35,2,FALSE))</f>
        <v/>
      </c>
      <c r="E550" s="11"/>
      <c r="F550" s="11"/>
      <c r="G550" s="11"/>
      <c r="H550" s="12" t="str">
        <f t="shared" si="19"/>
        <v/>
      </c>
    </row>
    <row r="551" spans="1:8">
      <c r="A551">
        <f t="shared" si="18"/>
        <v>0</v>
      </c>
      <c r="B551" s="10"/>
      <c r="C551" s="11"/>
      <c r="D551" s="11" t="str">
        <f>IF(E551="","",VLOOKUP(出納!E551,科目!$B$3:$C$35,2,FALSE))</f>
        <v/>
      </c>
      <c r="E551" s="11"/>
      <c r="F551" s="11"/>
      <c r="G551" s="11"/>
      <c r="H551" s="12" t="str">
        <f t="shared" si="19"/>
        <v/>
      </c>
    </row>
    <row r="552" spans="1:8">
      <c r="A552">
        <f t="shared" si="18"/>
        <v>0</v>
      </c>
      <c r="B552" s="10"/>
      <c r="C552" s="11"/>
      <c r="D552" s="11" t="str">
        <f>IF(E552="","",VLOOKUP(出納!E552,科目!$B$3:$C$35,2,FALSE))</f>
        <v/>
      </c>
      <c r="E552" s="11"/>
      <c r="F552" s="11"/>
      <c r="G552" s="11"/>
      <c r="H552" s="12" t="str">
        <f t="shared" si="19"/>
        <v/>
      </c>
    </row>
    <row r="553" spans="1:8">
      <c r="A553">
        <f t="shared" si="18"/>
        <v>0</v>
      </c>
      <c r="B553" s="10"/>
      <c r="C553" s="11"/>
      <c r="D553" s="11" t="str">
        <f>IF(E553="","",VLOOKUP(出納!E553,科目!$B$3:$C$35,2,FALSE))</f>
        <v/>
      </c>
      <c r="E553" s="11"/>
      <c r="F553" s="11"/>
      <c r="G553" s="11"/>
      <c r="H553" s="12" t="str">
        <f t="shared" si="19"/>
        <v/>
      </c>
    </row>
    <row r="554" spans="1:8">
      <c r="A554">
        <f t="shared" si="18"/>
        <v>0</v>
      </c>
      <c r="B554" s="10"/>
      <c r="C554" s="11"/>
      <c r="D554" s="11" t="str">
        <f>IF(E554="","",VLOOKUP(出納!E554,科目!$B$3:$C$35,2,FALSE))</f>
        <v/>
      </c>
      <c r="E554" s="11"/>
      <c r="F554" s="11"/>
      <c r="G554" s="11"/>
      <c r="H554" s="12" t="str">
        <f t="shared" si="19"/>
        <v/>
      </c>
    </row>
    <row r="555" spans="1:8">
      <c r="A555">
        <f t="shared" si="18"/>
        <v>0</v>
      </c>
      <c r="B555" s="10"/>
      <c r="C555" s="11"/>
      <c r="D555" s="11" t="str">
        <f>IF(E555="","",VLOOKUP(出納!E555,科目!$B$3:$C$35,2,FALSE))</f>
        <v/>
      </c>
      <c r="E555" s="11"/>
      <c r="F555" s="11"/>
      <c r="G555" s="11"/>
      <c r="H555" s="12" t="str">
        <f t="shared" si="19"/>
        <v/>
      </c>
    </row>
    <row r="556" spans="1:8">
      <c r="A556">
        <f t="shared" si="18"/>
        <v>0</v>
      </c>
      <c r="B556" s="10"/>
      <c r="C556" s="11"/>
      <c r="D556" s="11" t="str">
        <f>IF(E556="","",VLOOKUP(出納!E556,科目!$B$3:$C$35,2,FALSE))</f>
        <v/>
      </c>
      <c r="E556" s="11"/>
      <c r="F556" s="11"/>
      <c r="G556" s="11"/>
      <c r="H556" s="12" t="str">
        <f t="shared" si="19"/>
        <v/>
      </c>
    </row>
    <row r="557" spans="1:8">
      <c r="A557">
        <f t="shared" si="18"/>
        <v>0</v>
      </c>
      <c r="B557" s="10"/>
      <c r="C557" s="11"/>
      <c r="D557" s="11" t="str">
        <f>IF(E557="","",VLOOKUP(出納!E557,科目!$B$3:$C$35,2,FALSE))</f>
        <v/>
      </c>
      <c r="E557" s="11"/>
      <c r="F557" s="11"/>
      <c r="G557" s="11"/>
      <c r="H557" s="12" t="str">
        <f t="shared" si="19"/>
        <v/>
      </c>
    </row>
    <row r="558" spans="1:8">
      <c r="A558">
        <f t="shared" si="18"/>
        <v>0</v>
      </c>
      <c r="B558" s="10"/>
      <c r="C558" s="11"/>
      <c r="D558" s="11" t="str">
        <f>IF(E558="","",VLOOKUP(出納!E558,科目!$B$3:$C$35,2,FALSE))</f>
        <v/>
      </c>
      <c r="E558" s="11"/>
      <c r="F558" s="11"/>
      <c r="G558" s="11"/>
      <c r="H558" s="12" t="str">
        <f t="shared" si="19"/>
        <v/>
      </c>
    </row>
    <row r="559" spans="1:8">
      <c r="A559">
        <f t="shared" si="18"/>
        <v>0</v>
      </c>
      <c r="B559" s="10"/>
      <c r="C559" s="11"/>
      <c r="D559" s="11" t="str">
        <f>IF(E559="","",VLOOKUP(出納!E559,科目!$B$3:$C$35,2,FALSE))</f>
        <v/>
      </c>
      <c r="E559" s="11"/>
      <c r="F559" s="11"/>
      <c r="G559" s="11"/>
      <c r="H559" s="12" t="str">
        <f t="shared" si="19"/>
        <v/>
      </c>
    </row>
    <row r="560" spans="1:8">
      <c r="A560">
        <f t="shared" si="18"/>
        <v>0</v>
      </c>
      <c r="B560" s="10"/>
      <c r="C560" s="11"/>
      <c r="D560" s="11" t="str">
        <f>IF(E560="","",VLOOKUP(出納!E560,科目!$B$3:$C$35,2,FALSE))</f>
        <v/>
      </c>
      <c r="E560" s="11"/>
      <c r="F560" s="11"/>
      <c r="G560" s="11"/>
      <c r="H560" s="12" t="str">
        <f t="shared" si="19"/>
        <v/>
      </c>
    </row>
    <row r="561" spans="1:8">
      <c r="A561">
        <f t="shared" si="18"/>
        <v>0</v>
      </c>
      <c r="B561" s="10"/>
      <c r="C561" s="11"/>
      <c r="D561" s="11" t="str">
        <f>IF(E561="","",VLOOKUP(出納!E561,科目!$B$3:$C$35,2,FALSE))</f>
        <v/>
      </c>
      <c r="E561" s="11"/>
      <c r="F561" s="11"/>
      <c r="G561" s="11"/>
      <c r="H561" s="12" t="str">
        <f t="shared" si="19"/>
        <v/>
      </c>
    </row>
    <row r="562" spans="1:8">
      <c r="A562">
        <f t="shared" si="18"/>
        <v>0</v>
      </c>
      <c r="B562" s="10"/>
      <c r="C562" s="11"/>
      <c r="D562" s="11" t="str">
        <f>IF(E562="","",VLOOKUP(出納!E562,科目!$B$3:$C$35,2,FALSE))</f>
        <v/>
      </c>
      <c r="E562" s="11"/>
      <c r="F562" s="11"/>
      <c r="G562" s="11"/>
      <c r="H562" s="12" t="str">
        <f t="shared" si="19"/>
        <v/>
      </c>
    </row>
    <row r="563" spans="1:8">
      <c r="A563">
        <f t="shared" si="18"/>
        <v>0</v>
      </c>
      <c r="B563" s="10"/>
      <c r="C563" s="11"/>
      <c r="D563" s="11" t="str">
        <f>IF(E563="","",VLOOKUP(出納!E563,科目!$B$3:$C$35,2,FALSE))</f>
        <v/>
      </c>
      <c r="E563" s="11"/>
      <c r="F563" s="11"/>
      <c r="G563" s="11"/>
      <c r="H563" s="12" t="str">
        <f t="shared" si="19"/>
        <v/>
      </c>
    </row>
    <row r="564" spans="1:8">
      <c r="A564">
        <f t="shared" si="18"/>
        <v>0</v>
      </c>
      <c r="B564" s="10"/>
      <c r="C564" s="11"/>
      <c r="D564" s="11" t="str">
        <f>IF(E564="","",VLOOKUP(出納!E564,科目!$B$3:$C$35,2,FALSE))</f>
        <v/>
      </c>
      <c r="E564" s="11"/>
      <c r="F564" s="11"/>
      <c r="G564" s="11"/>
      <c r="H564" s="12" t="str">
        <f t="shared" si="19"/>
        <v/>
      </c>
    </row>
    <row r="565" spans="1:8">
      <c r="A565">
        <f t="shared" si="18"/>
        <v>0</v>
      </c>
      <c r="B565" s="10"/>
      <c r="C565" s="11"/>
      <c r="D565" s="11" t="str">
        <f>IF(E565="","",VLOOKUP(出納!E565,科目!$B$3:$C$35,2,FALSE))</f>
        <v/>
      </c>
      <c r="E565" s="11"/>
      <c r="F565" s="11"/>
      <c r="G565" s="11"/>
      <c r="H565" s="12" t="str">
        <f t="shared" si="19"/>
        <v/>
      </c>
    </row>
    <row r="566" spans="1:8">
      <c r="A566">
        <f t="shared" si="18"/>
        <v>0</v>
      </c>
      <c r="B566" s="10"/>
      <c r="C566" s="11"/>
      <c r="D566" s="11" t="str">
        <f>IF(E566="","",VLOOKUP(出納!E566,科目!$B$3:$C$35,2,FALSE))</f>
        <v/>
      </c>
      <c r="E566" s="11"/>
      <c r="F566" s="11"/>
      <c r="G566" s="11"/>
      <c r="H566" s="12" t="str">
        <f t="shared" si="19"/>
        <v/>
      </c>
    </row>
    <row r="567" spans="1:8">
      <c r="A567">
        <f t="shared" si="18"/>
        <v>0</v>
      </c>
      <c r="B567" s="10"/>
      <c r="C567" s="11"/>
      <c r="D567" s="11" t="str">
        <f>IF(E567="","",VLOOKUP(出納!E567,科目!$B$3:$C$35,2,FALSE))</f>
        <v/>
      </c>
      <c r="E567" s="11"/>
      <c r="F567" s="11"/>
      <c r="G567" s="11"/>
      <c r="H567" s="12" t="str">
        <f t="shared" si="19"/>
        <v/>
      </c>
    </row>
    <row r="568" spans="1:8">
      <c r="A568">
        <f t="shared" si="18"/>
        <v>0</v>
      </c>
      <c r="B568" s="10"/>
      <c r="C568" s="11"/>
      <c r="D568" s="11" t="str">
        <f>IF(E568="","",VLOOKUP(出納!E568,科目!$B$3:$C$35,2,FALSE))</f>
        <v/>
      </c>
      <c r="E568" s="11"/>
      <c r="F568" s="11"/>
      <c r="G568" s="11"/>
      <c r="H568" s="12" t="str">
        <f t="shared" si="19"/>
        <v/>
      </c>
    </row>
    <row r="569" spans="1:8">
      <c r="A569">
        <f t="shared" si="18"/>
        <v>0</v>
      </c>
      <c r="B569" s="10"/>
      <c r="C569" s="11"/>
      <c r="D569" s="11" t="str">
        <f>IF(E569="","",VLOOKUP(出納!E569,科目!$B$3:$C$35,2,FALSE))</f>
        <v/>
      </c>
      <c r="E569" s="11"/>
      <c r="F569" s="11"/>
      <c r="G569" s="11"/>
      <c r="H569" s="12" t="str">
        <f t="shared" si="19"/>
        <v/>
      </c>
    </row>
    <row r="570" spans="1:8">
      <c r="A570">
        <f t="shared" si="18"/>
        <v>0</v>
      </c>
      <c r="B570" s="10"/>
      <c r="C570" s="11"/>
      <c r="D570" s="11" t="str">
        <f>IF(E570="","",VLOOKUP(出納!E570,科目!$B$3:$C$35,2,FALSE))</f>
        <v/>
      </c>
      <c r="E570" s="11"/>
      <c r="F570" s="11"/>
      <c r="G570" s="11"/>
      <c r="H570" s="12" t="str">
        <f t="shared" si="19"/>
        <v/>
      </c>
    </row>
    <row r="571" spans="1:8">
      <c r="A571">
        <f t="shared" si="18"/>
        <v>0</v>
      </c>
      <c r="B571" s="10"/>
      <c r="C571" s="11"/>
      <c r="D571" s="11" t="str">
        <f>IF(E571="","",VLOOKUP(出納!E571,科目!$B$3:$C$35,2,FALSE))</f>
        <v/>
      </c>
      <c r="E571" s="11"/>
      <c r="F571" s="11"/>
      <c r="G571" s="11"/>
      <c r="H571" s="12" t="str">
        <f t="shared" si="19"/>
        <v/>
      </c>
    </row>
    <row r="572" spans="1:8">
      <c r="A572">
        <f t="shared" si="18"/>
        <v>0</v>
      </c>
      <c r="B572" s="10"/>
      <c r="C572" s="11"/>
      <c r="D572" s="11" t="str">
        <f>IF(E572="","",VLOOKUP(出納!E572,科目!$B$3:$C$35,2,FALSE))</f>
        <v/>
      </c>
      <c r="E572" s="11"/>
      <c r="F572" s="11"/>
      <c r="G572" s="11"/>
      <c r="H572" s="12" t="str">
        <f t="shared" si="19"/>
        <v/>
      </c>
    </row>
    <row r="573" spans="1:8">
      <c r="A573">
        <f t="shared" si="18"/>
        <v>0</v>
      </c>
      <c r="B573" s="10"/>
      <c r="C573" s="11"/>
      <c r="D573" s="11" t="str">
        <f>IF(E573="","",VLOOKUP(出納!E573,科目!$B$3:$C$35,2,FALSE))</f>
        <v/>
      </c>
      <c r="E573" s="11"/>
      <c r="F573" s="11"/>
      <c r="G573" s="11"/>
      <c r="H573" s="12" t="str">
        <f t="shared" si="19"/>
        <v/>
      </c>
    </row>
    <row r="574" spans="1:8">
      <c r="A574">
        <f t="shared" si="18"/>
        <v>0</v>
      </c>
      <c r="B574" s="10"/>
      <c r="C574" s="11"/>
      <c r="D574" s="11" t="str">
        <f>IF(E574="","",VLOOKUP(出納!E574,科目!$B$3:$C$35,2,FALSE))</f>
        <v/>
      </c>
      <c r="E574" s="11"/>
      <c r="F574" s="11"/>
      <c r="G574" s="11"/>
      <c r="H574" s="12" t="str">
        <f t="shared" si="19"/>
        <v/>
      </c>
    </row>
    <row r="575" spans="1:8">
      <c r="A575">
        <f t="shared" si="18"/>
        <v>0</v>
      </c>
      <c r="B575" s="10"/>
      <c r="C575" s="11"/>
      <c r="D575" s="11" t="str">
        <f>IF(E575="","",VLOOKUP(出納!E575,科目!$B$3:$C$35,2,FALSE))</f>
        <v/>
      </c>
      <c r="E575" s="11"/>
      <c r="F575" s="11"/>
      <c r="G575" s="11"/>
      <c r="H575" s="12" t="str">
        <f t="shared" si="19"/>
        <v/>
      </c>
    </row>
    <row r="576" spans="1:8">
      <c r="A576">
        <f t="shared" si="18"/>
        <v>0</v>
      </c>
      <c r="B576" s="10"/>
      <c r="C576" s="11"/>
      <c r="D576" s="11" t="str">
        <f>IF(E576="","",VLOOKUP(出納!E576,科目!$B$3:$C$35,2,FALSE))</f>
        <v/>
      </c>
      <c r="E576" s="11"/>
      <c r="F576" s="11"/>
      <c r="G576" s="11"/>
      <c r="H576" s="12" t="str">
        <f t="shared" si="19"/>
        <v/>
      </c>
    </row>
    <row r="577" spans="1:8">
      <c r="A577">
        <f t="shared" si="18"/>
        <v>0</v>
      </c>
      <c r="B577" s="10"/>
      <c r="C577" s="11"/>
      <c r="D577" s="11" t="str">
        <f>IF(E577="","",VLOOKUP(出納!E577,科目!$B$3:$C$35,2,FALSE))</f>
        <v/>
      </c>
      <c r="E577" s="11"/>
      <c r="F577" s="11"/>
      <c r="G577" s="11"/>
      <c r="H577" s="12" t="str">
        <f t="shared" si="19"/>
        <v/>
      </c>
    </row>
    <row r="578" spans="1:8">
      <c r="A578">
        <f t="shared" si="18"/>
        <v>0</v>
      </c>
      <c r="B578" s="10"/>
      <c r="C578" s="11"/>
      <c r="D578" s="11" t="str">
        <f>IF(E578="","",VLOOKUP(出納!E578,科目!$B$3:$C$35,2,FALSE))</f>
        <v/>
      </c>
      <c r="E578" s="11"/>
      <c r="F578" s="11"/>
      <c r="G578" s="11"/>
      <c r="H578" s="12" t="str">
        <f t="shared" si="19"/>
        <v/>
      </c>
    </row>
    <row r="579" spans="1:8">
      <c r="A579">
        <f t="shared" si="18"/>
        <v>0</v>
      </c>
      <c r="B579" s="10"/>
      <c r="C579" s="11"/>
      <c r="D579" s="11" t="str">
        <f>IF(E579="","",VLOOKUP(出納!E579,科目!$B$3:$C$35,2,FALSE))</f>
        <v/>
      </c>
      <c r="E579" s="11"/>
      <c r="F579" s="11"/>
      <c r="G579" s="11"/>
      <c r="H579" s="12" t="str">
        <f t="shared" si="19"/>
        <v/>
      </c>
    </row>
    <row r="580" spans="1:8">
      <c r="A580">
        <f t="shared" si="18"/>
        <v>0</v>
      </c>
      <c r="B580" s="10"/>
      <c r="C580" s="11"/>
      <c r="D580" s="11" t="str">
        <f>IF(E580="","",VLOOKUP(出納!E580,科目!$B$3:$C$35,2,FALSE))</f>
        <v/>
      </c>
      <c r="E580" s="11"/>
      <c r="F580" s="11"/>
      <c r="G580" s="11"/>
      <c r="H580" s="12" t="str">
        <f t="shared" si="19"/>
        <v/>
      </c>
    </row>
    <row r="581" spans="1:8">
      <c r="A581">
        <f t="shared" si="18"/>
        <v>0</v>
      </c>
      <c r="B581" s="10"/>
      <c r="C581" s="11"/>
      <c r="D581" s="11" t="str">
        <f>IF(E581="","",VLOOKUP(出納!E581,科目!$B$3:$C$35,2,FALSE))</f>
        <v/>
      </c>
      <c r="E581" s="11"/>
      <c r="F581" s="11"/>
      <c r="G581" s="11"/>
      <c r="H581" s="12" t="str">
        <f t="shared" si="19"/>
        <v/>
      </c>
    </row>
    <row r="582" spans="1:8">
      <c r="A582">
        <f t="shared" si="18"/>
        <v>0</v>
      </c>
      <c r="B582" s="10"/>
      <c r="C582" s="11"/>
      <c r="D582" s="11" t="str">
        <f>IF(E582="","",VLOOKUP(出納!E582,科目!$B$3:$C$35,2,FALSE))</f>
        <v/>
      </c>
      <c r="E582" s="11"/>
      <c r="F582" s="11"/>
      <c r="G582" s="11"/>
      <c r="H582" s="12" t="str">
        <f t="shared" si="19"/>
        <v/>
      </c>
    </row>
    <row r="583" spans="1:8">
      <c r="A583">
        <f t="shared" si="18"/>
        <v>0</v>
      </c>
      <c r="B583" s="10"/>
      <c r="C583" s="11"/>
      <c r="D583" s="11" t="str">
        <f>IF(E583="","",VLOOKUP(出納!E583,科目!$B$3:$C$35,2,FALSE))</f>
        <v/>
      </c>
      <c r="E583" s="11"/>
      <c r="F583" s="11"/>
      <c r="G583" s="11"/>
      <c r="H583" s="12" t="str">
        <f t="shared" si="19"/>
        <v/>
      </c>
    </row>
    <row r="584" spans="1:8">
      <c r="A584">
        <f t="shared" ref="A584:A647" si="20">F584+G584</f>
        <v>0</v>
      </c>
      <c r="B584" s="10"/>
      <c r="C584" s="11"/>
      <c r="D584" s="11" t="str">
        <f>IF(E584="","",VLOOKUP(出納!E584,科目!$B$3:$C$35,2,FALSE))</f>
        <v/>
      </c>
      <c r="E584" s="11"/>
      <c r="F584" s="11"/>
      <c r="G584" s="11"/>
      <c r="H584" s="12" t="str">
        <f t="shared" ref="H584:H647" si="21">IF(E584="","",H583+F584-G584)</f>
        <v/>
      </c>
    </row>
    <row r="585" spans="1:8">
      <c r="A585">
        <f t="shared" si="20"/>
        <v>0</v>
      </c>
      <c r="B585" s="10"/>
      <c r="C585" s="11"/>
      <c r="D585" s="11" t="str">
        <f>IF(E585="","",VLOOKUP(出納!E585,科目!$B$3:$C$35,2,FALSE))</f>
        <v/>
      </c>
      <c r="E585" s="11"/>
      <c r="F585" s="11"/>
      <c r="G585" s="11"/>
      <c r="H585" s="12" t="str">
        <f t="shared" si="21"/>
        <v/>
      </c>
    </row>
    <row r="586" spans="1:8">
      <c r="A586">
        <f t="shared" si="20"/>
        <v>0</v>
      </c>
      <c r="B586" s="10"/>
      <c r="C586" s="11"/>
      <c r="D586" s="11" t="str">
        <f>IF(E586="","",VLOOKUP(出納!E586,科目!$B$3:$C$35,2,FALSE))</f>
        <v/>
      </c>
      <c r="E586" s="11"/>
      <c r="F586" s="11"/>
      <c r="G586" s="11"/>
      <c r="H586" s="12" t="str">
        <f t="shared" si="21"/>
        <v/>
      </c>
    </row>
    <row r="587" spans="1:8">
      <c r="A587">
        <f t="shared" si="20"/>
        <v>0</v>
      </c>
      <c r="B587" s="10"/>
      <c r="C587" s="11"/>
      <c r="D587" s="11" t="str">
        <f>IF(E587="","",VLOOKUP(出納!E587,科目!$B$3:$C$35,2,FALSE))</f>
        <v/>
      </c>
      <c r="E587" s="11"/>
      <c r="F587" s="11"/>
      <c r="G587" s="11"/>
      <c r="H587" s="12" t="str">
        <f t="shared" si="21"/>
        <v/>
      </c>
    </row>
    <row r="588" spans="1:8">
      <c r="A588">
        <f t="shared" si="20"/>
        <v>0</v>
      </c>
      <c r="B588" s="10"/>
      <c r="C588" s="11"/>
      <c r="D588" s="11" t="str">
        <f>IF(E588="","",VLOOKUP(出納!E588,科目!$B$3:$C$35,2,FALSE))</f>
        <v/>
      </c>
      <c r="E588" s="11"/>
      <c r="F588" s="11"/>
      <c r="G588" s="11"/>
      <c r="H588" s="12" t="str">
        <f t="shared" si="21"/>
        <v/>
      </c>
    </row>
    <row r="589" spans="1:8">
      <c r="A589">
        <f t="shared" si="20"/>
        <v>0</v>
      </c>
      <c r="B589" s="10"/>
      <c r="C589" s="11"/>
      <c r="D589" s="11" t="str">
        <f>IF(E589="","",VLOOKUP(出納!E589,科目!$B$3:$C$35,2,FALSE))</f>
        <v/>
      </c>
      <c r="E589" s="11"/>
      <c r="F589" s="11"/>
      <c r="G589" s="11"/>
      <c r="H589" s="12" t="str">
        <f t="shared" si="21"/>
        <v/>
      </c>
    </row>
    <row r="590" spans="1:8">
      <c r="A590">
        <f t="shared" si="20"/>
        <v>0</v>
      </c>
      <c r="B590" s="10"/>
      <c r="C590" s="11"/>
      <c r="D590" s="11" t="str">
        <f>IF(E590="","",VLOOKUP(出納!E590,科目!$B$3:$C$35,2,FALSE))</f>
        <v/>
      </c>
      <c r="E590" s="11"/>
      <c r="F590" s="11"/>
      <c r="G590" s="11"/>
      <c r="H590" s="12" t="str">
        <f t="shared" si="21"/>
        <v/>
      </c>
    </row>
    <row r="591" spans="1:8">
      <c r="A591">
        <f t="shared" si="20"/>
        <v>0</v>
      </c>
      <c r="B591" s="10"/>
      <c r="C591" s="11"/>
      <c r="D591" s="11" t="str">
        <f>IF(E591="","",VLOOKUP(出納!E591,科目!$B$3:$C$35,2,FALSE))</f>
        <v/>
      </c>
      <c r="E591" s="11"/>
      <c r="F591" s="11"/>
      <c r="G591" s="11"/>
      <c r="H591" s="12" t="str">
        <f t="shared" si="21"/>
        <v/>
      </c>
    </row>
    <row r="592" spans="1:8">
      <c r="A592">
        <f t="shared" si="20"/>
        <v>0</v>
      </c>
      <c r="B592" s="10"/>
      <c r="C592" s="11"/>
      <c r="D592" s="11" t="str">
        <f>IF(E592="","",VLOOKUP(出納!E592,科目!$B$3:$C$35,2,FALSE))</f>
        <v/>
      </c>
      <c r="E592" s="11"/>
      <c r="F592" s="11"/>
      <c r="G592" s="11"/>
      <c r="H592" s="12" t="str">
        <f t="shared" si="21"/>
        <v/>
      </c>
    </row>
    <row r="593" spans="1:8">
      <c r="A593">
        <f t="shared" si="20"/>
        <v>0</v>
      </c>
      <c r="B593" s="10"/>
      <c r="C593" s="11"/>
      <c r="D593" s="11" t="str">
        <f>IF(E593="","",VLOOKUP(出納!E593,科目!$B$3:$C$35,2,FALSE))</f>
        <v/>
      </c>
      <c r="E593" s="11"/>
      <c r="F593" s="11"/>
      <c r="G593" s="11"/>
      <c r="H593" s="12" t="str">
        <f t="shared" si="21"/>
        <v/>
      </c>
    </row>
    <row r="594" spans="1:8">
      <c r="A594">
        <f t="shared" si="20"/>
        <v>0</v>
      </c>
      <c r="B594" s="10"/>
      <c r="C594" s="11"/>
      <c r="D594" s="11" t="str">
        <f>IF(E594="","",VLOOKUP(出納!E594,科目!$B$3:$C$35,2,FALSE))</f>
        <v/>
      </c>
      <c r="E594" s="11"/>
      <c r="F594" s="11"/>
      <c r="G594" s="11"/>
      <c r="H594" s="12" t="str">
        <f t="shared" si="21"/>
        <v/>
      </c>
    </row>
    <row r="595" spans="1:8">
      <c r="A595">
        <f t="shared" si="20"/>
        <v>0</v>
      </c>
      <c r="B595" s="10"/>
      <c r="C595" s="11"/>
      <c r="D595" s="11" t="str">
        <f>IF(E595="","",VLOOKUP(出納!E595,科目!$B$3:$C$35,2,FALSE))</f>
        <v/>
      </c>
      <c r="E595" s="11"/>
      <c r="F595" s="11"/>
      <c r="G595" s="11"/>
      <c r="H595" s="12" t="str">
        <f t="shared" si="21"/>
        <v/>
      </c>
    </row>
    <row r="596" spans="1:8">
      <c r="A596">
        <f t="shared" si="20"/>
        <v>0</v>
      </c>
      <c r="B596" s="10"/>
      <c r="C596" s="11"/>
      <c r="D596" s="11" t="str">
        <f>IF(E596="","",VLOOKUP(出納!E596,科目!$B$3:$C$35,2,FALSE))</f>
        <v/>
      </c>
      <c r="E596" s="11"/>
      <c r="F596" s="11"/>
      <c r="G596" s="11"/>
      <c r="H596" s="12" t="str">
        <f t="shared" si="21"/>
        <v/>
      </c>
    </row>
    <row r="597" spans="1:8">
      <c r="A597">
        <f t="shared" si="20"/>
        <v>0</v>
      </c>
      <c r="B597" s="10"/>
      <c r="C597" s="11"/>
      <c r="D597" s="11" t="str">
        <f>IF(E597="","",VLOOKUP(出納!E597,科目!$B$3:$C$35,2,FALSE))</f>
        <v/>
      </c>
      <c r="E597" s="11"/>
      <c r="F597" s="11"/>
      <c r="G597" s="11"/>
      <c r="H597" s="12" t="str">
        <f t="shared" si="21"/>
        <v/>
      </c>
    </row>
    <row r="598" spans="1:8">
      <c r="A598">
        <f t="shared" si="20"/>
        <v>0</v>
      </c>
      <c r="B598" s="10"/>
      <c r="C598" s="11"/>
      <c r="D598" s="11" t="str">
        <f>IF(E598="","",VLOOKUP(出納!E598,科目!$B$3:$C$35,2,FALSE))</f>
        <v/>
      </c>
      <c r="E598" s="11"/>
      <c r="F598" s="11"/>
      <c r="G598" s="11"/>
      <c r="H598" s="12" t="str">
        <f t="shared" si="21"/>
        <v/>
      </c>
    </row>
    <row r="599" spans="1:8">
      <c r="A599">
        <f t="shared" si="20"/>
        <v>0</v>
      </c>
      <c r="B599" s="10"/>
      <c r="C599" s="11"/>
      <c r="D599" s="11" t="str">
        <f>IF(E599="","",VLOOKUP(出納!E599,科目!$B$3:$C$35,2,FALSE))</f>
        <v/>
      </c>
      <c r="E599" s="11"/>
      <c r="F599" s="11"/>
      <c r="G599" s="11"/>
      <c r="H599" s="12" t="str">
        <f t="shared" si="21"/>
        <v/>
      </c>
    </row>
    <row r="600" spans="1:8">
      <c r="A600">
        <f t="shared" si="20"/>
        <v>0</v>
      </c>
      <c r="B600" s="10"/>
      <c r="C600" s="11"/>
      <c r="D600" s="11" t="str">
        <f>IF(E600="","",VLOOKUP(出納!E600,科目!$B$3:$C$35,2,FALSE))</f>
        <v/>
      </c>
      <c r="E600" s="11"/>
      <c r="F600" s="11"/>
      <c r="G600" s="11"/>
      <c r="H600" s="12" t="str">
        <f t="shared" si="21"/>
        <v/>
      </c>
    </row>
    <row r="601" spans="1:8">
      <c r="A601">
        <f t="shared" si="20"/>
        <v>0</v>
      </c>
      <c r="B601" s="10"/>
      <c r="C601" s="11"/>
      <c r="D601" s="11" t="str">
        <f>IF(E601="","",VLOOKUP(出納!E601,科目!$B$3:$C$35,2,FALSE))</f>
        <v/>
      </c>
      <c r="E601" s="11"/>
      <c r="F601" s="11"/>
      <c r="G601" s="11"/>
      <c r="H601" s="12" t="str">
        <f t="shared" si="21"/>
        <v/>
      </c>
    </row>
    <row r="602" spans="1:8">
      <c r="A602">
        <f t="shared" si="20"/>
        <v>0</v>
      </c>
      <c r="B602" s="10"/>
      <c r="C602" s="11"/>
      <c r="D602" s="11" t="str">
        <f>IF(E602="","",VLOOKUP(出納!E602,科目!$B$3:$C$35,2,FALSE))</f>
        <v/>
      </c>
      <c r="E602" s="11"/>
      <c r="F602" s="11"/>
      <c r="G602" s="11"/>
      <c r="H602" s="12" t="str">
        <f t="shared" si="21"/>
        <v/>
      </c>
    </row>
    <row r="603" spans="1:8">
      <c r="A603">
        <f t="shared" si="20"/>
        <v>0</v>
      </c>
      <c r="B603" s="10"/>
      <c r="C603" s="11"/>
      <c r="D603" s="11" t="str">
        <f>IF(E603="","",VLOOKUP(出納!E603,科目!$B$3:$C$35,2,FALSE))</f>
        <v/>
      </c>
      <c r="E603" s="11"/>
      <c r="F603" s="11"/>
      <c r="G603" s="11"/>
      <c r="H603" s="12" t="str">
        <f t="shared" si="21"/>
        <v/>
      </c>
    </row>
    <row r="604" spans="1:8">
      <c r="A604">
        <f t="shared" si="20"/>
        <v>0</v>
      </c>
      <c r="B604" s="10"/>
      <c r="C604" s="11"/>
      <c r="D604" s="11" t="str">
        <f>IF(E604="","",VLOOKUP(出納!E604,科目!$B$3:$C$35,2,FALSE))</f>
        <v/>
      </c>
      <c r="E604" s="11"/>
      <c r="F604" s="11"/>
      <c r="G604" s="11"/>
      <c r="H604" s="12" t="str">
        <f t="shared" si="21"/>
        <v/>
      </c>
    </row>
    <row r="605" spans="1:8">
      <c r="A605">
        <f t="shared" si="20"/>
        <v>0</v>
      </c>
      <c r="B605" s="10"/>
      <c r="C605" s="11"/>
      <c r="D605" s="11" t="str">
        <f>IF(E605="","",VLOOKUP(出納!E605,科目!$B$3:$C$35,2,FALSE))</f>
        <v/>
      </c>
      <c r="E605" s="11"/>
      <c r="F605" s="11"/>
      <c r="G605" s="11"/>
      <c r="H605" s="12" t="str">
        <f t="shared" si="21"/>
        <v/>
      </c>
    </row>
    <row r="606" spans="1:8">
      <c r="A606">
        <f t="shared" si="20"/>
        <v>0</v>
      </c>
      <c r="B606" s="10"/>
      <c r="C606" s="11"/>
      <c r="D606" s="11" t="str">
        <f>IF(E606="","",VLOOKUP(出納!E606,科目!$B$3:$C$35,2,FALSE))</f>
        <v/>
      </c>
      <c r="E606" s="11"/>
      <c r="F606" s="11"/>
      <c r="G606" s="11"/>
      <c r="H606" s="12" t="str">
        <f t="shared" si="21"/>
        <v/>
      </c>
    </row>
    <row r="607" spans="1:8">
      <c r="A607">
        <f t="shared" si="20"/>
        <v>0</v>
      </c>
      <c r="B607" s="10"/>
      <c r="C607" s="11"/>
      <c r="D607" s="11" t="str">
        <f>IF(E607="","",VLOOKUP(出納!E607,科目!$B$3:$C$35,2,FALSE))</f>
        <v/>
      </c>
      <c r="E607" s="11"/>
      <c r="F607" s="11"/>
      <c r="G607" s="11"/>
      <c r="H607" s="12" t="str">
        <f t="shared" si="21"/>
        <v/>
      </c>
    </row>
    <row r="608" spans="1:8">
      <c r="A608">
        <f t="shared" si="20"/>
        <v>0</v>
      </c>
      <c r="B608" s="10"/>
      <c r="C608" s="11"/>
      <c r="D608" s="11" t="str">
        <f>IF(E608="","",VLOOKUP(出納!E608,科目!$B$3:$C$35,2,FALSE))</f>
        <v/>
      </c>
      <c r="E608" s="11"/>
      <c r="F608" s="11"/>
      <c r="G608" s="11"/>
      <c r="H608" s="12" t="str">
        <f t="shared" si="21"/>
        <v/>
      </c>
    </row>
    <row r="609" spans="1:8">
      <c r="A609">
        <f t="shared" si="20"/>
        <v>0</v>
      </c>
      <c r="B609" s="10"/>
      <c r="C609" s="11"/>
      <c r="D609" s="11" t="str">
        <f>IF(E609="","",VLOOKUP(出納!E609,科目!$B$3:$C$35,2,FALSE))</f>
        <v/>
      </c>
      <c r="E609" s="11"/>
      <c r="F609" s="11"/>
      <c r="G609" s="11"/>
      <c r="H609" s="12" t="str">
        <f t="shared" si="21"/>
        <v/>
      </c>
    </row>
    <row r="610" spans="1:8">
      <c r="A610">
        <f t="shared" si="20"/>
        <v>0</v>
      </c>
      <c r="B610" s="10"/>
      <c r="C610" s="11"/>
      <c r="D610" s="11" t="str">
        <f>IF(E610="","",VLOOKUP(出納!E610,科目!$B$3:$C$35,2,FALSE))</f>
        <v/>
      </c>
      <c r="E610" s="11"/>
      <c r="F610" s="11"/>
      <c r="G610" s="11"/>
      <c r="H610" s="12" t="str">
        <f t="shared" si="21"/>
        <v/>
      </c>
    </row>
    <row r="611" spans="1:8">
      <c r="A611">
        <f t="shared" si="20"/>
        <v>0</v>
      </c>
      <c r="B611" s="10"/>
      <c r="C611" s="11"/>
      <c r="D611" s="11" t="str">
        <f>IF(E611="","",VLOOKUP(出納!E611,科目!$B$3:$C$35,2,FALSE))</f>
        <v/>
      </c>
      <c r="E611" s="11"/>
      <c r="F611" s="11"/>
      <c r="G611" s="11"/>
      <c r="H611" s="12" t="str">
        <f t="shared" si="21"/>
        <v/>
      </c>
    </row>
    <row r="612" spans="1:8">
      <c r="A612">
        <f t="shared" si="20"/>
        <v>0</v>
      </c>
      <c r="B612" s="10"/>
      <c r="C612" s="11"/>
      <c r="D612" s="11" t="str">
        <f>IF(E612="","",VLOOKUP(出納!E612,科目!$B$3:$C$35,2,FALSE))</f>
        <v/>
      </c>
      <c r="E612" s="11"/>
      <c r="F612" s="11"/>
      <c r="G612" s="11"/>
      <c r="H612" s="12" t="str">
        <f t="shared" si="21"/>
        <v/>
      </c>
    </row>
    <row r="613" spans="1:8">
      <c r="A613">
        <f t="shared" si="20"/>
        <v>0</v>
      </c>
      <c r="B613" s="10"/>
      <c r="C613" s="11"/>
      <c r="D613" s="11" t="str">
        <f>IF(E613="","",VLOOKUP(出納!E613,科目!$B$3:$C$35,2,FALSE))</f>
        <v/>
      </c>
      <c r="E613" s="11"/>
      <c r="F613" s="11"/>
      <c r="G613" s="11"/>
      <c r="H613" s="12" t="str">
        <f t="shared" si="21"/>
        <v/>
      </c>
    </row>
    <row r="614" spans="1:8">
      <c r="A614">
        <f t="shared" si="20"/>
        <v>0</v>
      </c>
      <c r="B614" s="10"/>
      <c r="C614" s="11"/>
      <c r="D614" s="11" t="str">
        <f>IF(E614="","",VLOOKUP(出納!E614,科目!$B$3:$C$35,2,FALSE))</f>
        <v/>
      </c>
      <c r="E614" s="11"/>
      <c r="F614" s="11"/>
      <c r="G614" s="11"/>
      <c r="H614" s="12" t="str">
        <f t="shared" si="21"/>
        <v/>
      </c>
    </row>
    <row r="615" spans="1:8">
      <c r="A615">
        <f t="shared" si="20"/>
        <v>0</v>
      </c>
      <c r="B615" s="10"/>
      <c r="C615" s="11"/>
      <c r="D615" s="11" t="str">
        <f>IF(E615="","",VLOOKUP(出納!E615,科目!$B$3:$C$35,2,FALSE))</f>
        <v/>
      </c>
      <c r="E615" s="11"/>
      <c r="F615" s="11"/>
      <c r="G615" s="11"/>
      <c r="H615" s="12" t="str">
        <f t="shared" si="21"/>
        <v/>
      </c>
    </row>
    <row r="616" spans="1:8">
      <c r="A616">
        <f t="shared" si="20"/>
        <v>0</v>
      </c>
      <c r="B616" s="10"/>
      <c r="C616" s="11"/>
      <c r="D616" s="11" t="str">
        <f>IF(E616="","",VLOOKUP(出納!E616,科目!$B$3:$C$35,2,FALSE))</f>
        <v/>
      </c>
      <c r="E616" s="11"/>
      <c r="F616" s="11"/>
      <c r="G616" s="11"/>
      <c r="H616" s="12" t="str">
        <f t="shared" si="21"/>
        <v/>
      </c>
    </row>
    <row r="617" spans="1:8">
      <c r="A617">
        <f t="shared" si="20"/>
        <v>0</v>
      </c>
      <c r="B617" s="10"/>
      <c r="C617" s="11"/>
      <c r="D617" s="11" t="str">
        <f>IF(E617="","",VLOOKUP(出納!E617,科目!$B$3:$C$35,2,FALSE))</f>
        <v/>
      </c>
      <c r="E617" s="11"/>
      <c r="F617" s="11"/>
      <c r="G617" s="11"/>
      <c r="H617" s="12" t="str">
        <f t="shared" si="21"/>
        <v/>
      </c>
    </row>
    <row r="618" spans="1:8">
      <c r="A618">
        <f t="shared" si="20"/>
        <v>0</v>
      </c>
      <c r="B618" s="10"/>
      <c r="C618" s="11"/>
      <c r="D618" s="11" t="str">
        <f>IF(E618="","",VLOOKUP(出納!E618,科目!$B$3:$C$35,2,FALSE))</f>
        <v/>
      </c>
      <c r="E618" s="11"/>
      <c r="F618" s="11"/>
      <c r="G618" s="11"/>
      <c r="H618" s="12" t="str">
        <f t="shared" si="21"/>
        <v/>
      </c>
    </row>
    <row r="619" spans="1:8">
      <c r="A619">
        <f t="shared" si="20"/>
        <v>0</v>
      </c>
      <c r="B619" s="10"/>
      <c r="C619" s="11"/>
      <c r="D619" s="11" t="str">
        <f>IF(E619="","",VLOOKUP(出納!E619,科目!$B$3:$C$35,2,FALSE))</f>
        <v/>
      </c>
      <c r="E619" s="11"/>
      <c r="F619" s="11"/>
      <c r="G619" s="11"/>
      <c r="H619" s="12" t="str">
        <f t="shared" si="21"/>
        <v/>
      </c>
    </row>
    <row r="620" spans="1:8">
      <c r="A620">
        <f t="shared" si="20"/>
        <v>0</v>
      </c>
      <c r="B620" s="10"/>
      <c r="C620" s="11"/>
      <c r="D620" s="11" t="str">
        <f>IF(E620="","",VLOOKUP(出納!E620,科目!$B$3:$C$35,2,FALSE))</f>
        <v/>
      </c>
      <c r="E620" s="11"/>
      <c r="F620" s="11"/>
      <c r="G620" s="11"/>
      <c r="H620" s="12" t="str">
        <f t="shared" si="21"/>
        <v/>
      </c>
    </row>
    <row r="621" spans="1:8">
      <c r="A621">
        <f t="shared" si="20"/>
        <v>0</v>
      </c>
      <c r="B621" s="10"/>
      <c r="C621" s="11"/>
      <c r="D621" s="11" t="str">
        <f>IF(E621="","",VLOOKUP(出納!E621,科目!$B$3:$C$35,2,FALSE))</f>
        <v/>
      </c>
      <c r="E621" s="11"/>
      <c r="F621" s="11"/>
      <c r="G621" s="11"/>
      <c r="H621" s="12" t="str">
        <f t="shared" si="21"/>
        <v/>
      </c>
    </row>
    <row r="622" spans="1:8">
      <c r="A622">
        <f t="shared" si="20"/>
        <v>0</v>
      </c>
      <c r="B622" s="10"/>
      <c r="C622" s="11"/>
      <c r="D622" s="11" t="str">
        <f>IF(E622="","",VLOOKUP(出納!E622,科目!$B$3:$C$35,2,FALSE))</f>
        <v/>
      </c>
      <c r="E622" s="11"/>
      <c r="F622" s="11"/>
      <c r="G622" s="11"/>
      <c r="H622" s="12" t="str">
        <f t="shared" si="21"/>
        <v/>
      </c>
    </row>
    <row r="623" spans="1:8">
      <c r="A623">
        <f t="shared" si="20"/>
        <v>0</v>
      </c>
      <c r="B623" s="10"/>
      <c r="C623" s="11"/>
      <c r="D623" s="11" t="str">
        <f>IF(E623="","",VLOOKUP(出納!E623,科目!$B$3:$C$35,2,FALSE))</f>
        <v/>
      </c>
      <c r="E623" s="11"/>
      <c r="F623" s="11"/>
      <c r="G623" s="11"/>
      <c r="H623" s="12" t="str">
        <f t="shared" si="21"/>
        <v/>
      </c>
    </row>
    <row r="624" spans="1:8">
      <c r="A624">
        <f t="shared" si="20"/>
        <v>0</v>
      </c>
      <c r="B624" s="10"/>
      <c r="C624" s="11"/>
      <c r="D624" s="11" t="str">
        <f>IF(E624="","",VLOOKUP(出納!E624,科目!$B$3:$C$35,2,FALSE))</f>
        <v/>
      </c>
      <c r="E624" s="11"/>
      <c r="F624" s="11"/>
      <c r="G624" s="11"/>
      <c r="H624" s="12" t="str">
        <f t="shared" si="21"/>
        <v/>
      </c>
    </row>
    <row r="625" spans="1:8">
      <c r="A625">
        <f t="shared" si="20"/>
        <v>0</v>
      </c>
      <c r="B625" s="10"/>
      <c r="C625" s="11"/>
      <c r="D625" s="11" t="str">
        <f>IF(E625="","",VLOOKUP(出納!E625,科目!$B$3:$C$35,2,FALSE))</f>
        <v/>
      </c>
      <c r="E625" s="11"/>
      <c r="F625" s="11"/>
      <c r="G625" s="11"/>
      <c r="H625" s="12" t="str">
        <f t="shared" si="21"/>
        <v/>
      </c>
    </row>
    <row r="626" spans="1:8">
      <c r="A626">
        <f t="shared" si="20"/>
        <v>0</v>
      </c>
      <c r="B626" s="10"/>
      <c r="C626" s="11"/>
      <c r="D626" s="11" t="str">
        <f>IF(E626="","",VLOOKUP(出納!E626,科目!$B$3:$C$35,2,FALSE))</f>
        <v/>
      </c>
      <c r="E626" s="11"/>
      <c r="F626" s="11"/>
      <c r="G626" s="11"/>
      <c r="H626" s="12" t="str">
        <f t="shared" si="21"/>
        <v/>
      </c>
    </row>
    <row r="627" spans="1:8">
      <c r="A627">
        <f t="shared" si="20"/>
        <v>0</v>
      </c>
      <c r="B627" s="10"/>
      <c r="C627" s="11"/>
      <c r="D627" s="11" t="str">
        <f>IF(E627="","",VLOOKUP(出納!E627,科目!$B$3:$C$35,2,FALSE))</f>
        <v/>
      </c>
      <c r="E627" s="11"/>
      <c r="F627" s="11"/>
      <c r="G627" s="11"/>
      <c r="H627" s="12" t="str">
        <f t="shared" si="21"/>
        <v/>
      </c>
    </row>
    <row r="628" spans="1:8">
      <c r="A628">
        <f t="shared" si="20"/>
        <v>0</v>
      </c>
      <c r="B628" s="10"/>
      <c r="C628" s="11"/>
      <c r="D628" s="11" t="str">
        <f>IF(E628="","",VLOOKUP(出納!E628,科目!$B$3:$C$35,2,FALSE))</f>
        <v/>
      </c>
      <c r="E628" s="11"/>
      <c r="F628" s="11"/>
      <c r="G628" s="11"/>
      <c r="H628" s="12" t="str">
        <f t="shared" si="21"/>
        <v/>
      </c>
    </row>
    <row r="629" spans="1:8">
      <c r="A629">
        <f t="shared" si="20"/>
        <v>0</v>
      </c>
      <c r="B629" s="10"/>
      <c r="C629" s="11"/>
      <c r="D629" s="11" t="str">
        <f>IF(E629="","",VLOOKUP(出納!E629,科目!$B$3:$C$35,2,FALSE))</f>
        <v/>
      </c>
      <c r="E629" s="11"/>
      <c r="F629" s="11"/>
      <c r="G629" s="11"/>
      <c r="H629" s="12" t="str">
        <f t="shared" si="21"/>
        <v/>
      </c>
    </row>
    <row r="630" spans="1:8">
      <c r="A630">
        <f t="shared" si="20"/>
        <v>0</v>
      </c>
      <c r="B630" s="10"/>
      <c r="C630" s="11"/>
      <c r="D630" s="11" t="str">
        <f>IF(E630="","",VLOOKUP(出納!E630,科目!$B$3:$C$35,2,FALSE))</f>
        <v/>
      </c>
      <c r="E630" s="11"/>
      <c r="F630" s="11"/>
      <c r="G630" s="11"/>
      <c r="H630" s="12" t="str">
        <f t="shared" si="21"/>
        <v/>
      </c>
    </row>
    <row r="631" spans="1:8">
      <c r="A631">
        <f t="shared" si="20"/>
        <v>0</v>
      </c>
      <c r="B631" s="10"/>
      <c r="C631" s="11"/>
      <c r="D631" s="11" t="str">
        <f>IF(E631="","",VLOOKUP(出納!E631,科目!$B$3:$C$35,2,FALSE))</f>
        <v/>
      </c>
      <c r="E631" s="11"/>
      <c r="F631" s="11"/>
      <c r="G631" s="11"/>
      <c r="H631" s="12" t="str">
        <f t="shared" si="21"/>
        <v/>
      </c>
    </row>
    <row r="632" spans="1:8">
      <c r="A632">
        <f t="shared" si="20"/>
        <v>0</v>
      </c>
      <c r="B632" s="10"/>
      <c r="C632" s="11"/>
      <c r="D632" s="11" t="str">
        <f>IF(E632="","",VLOOKUP(出納!E632,科目!$B$3:$C$35,2,FALSE))</f>
        <v/>
      </c>
      <c r="E632" s="11"/>
      <c r="F632" s="11"/>
      <c r="G632" s="11"/>
      <c r="H632" s="12" t="str">
        <f t="shared" si="21"/>
        <v/>
      </c>
    </row>
    <row r="633" spans="1:8">
      <c r="A633">
        <f t="shared" si="20"/>
        <v>0</v>
      </c>
      <c r="B633" s="10"/>
      <c r="C633" s="11"/>
      <c r="D633" s="11" t="str">
        <f>IF(E633="","",VLOOKUP(出納!E633,科目!$B$3:$C$35,2,FALSE))</f>
        <v/>
      </c>
      <c r="E633" s="11"/>
      <c r="F633" s="11"/>
      <c r="G633" s="11"/>
      <c r="H633" s="12" t="str">
        <f t="shared" si="21"/>
        <v/>
      </c>
    </row>
    <row r="634" spans="1:8">
      <c r="A634">
        <f t="shared" si="20"/>
        <v>0</v>
      </c>
      <c r="B634" s="10"/>
      <c r="C634" s="11"/>
      <c r="D634" s="11" t="str">
        <f>IF(E634="","",VLOOKUP(出納!E634,科目!$B$3:$C$35,2,FALSE))</f>
        <v/>
      </c>
      <c r="E634" s="11"/>
      <c r="F634" s="11"/>
      <c r="G634" s="11"/>
      <c r="H634" s="12" t="str">
        <f t="shared" si="21"/>
        <v/>
      </c>
    </row>
    <row r="635" spans="1:8">
      <c r="A635">
        <f t="shared" si="20"/>
        <v>0</v>
      </c>
      <c r="B635" s="10"/>
      <c r="C635" s="11"/>
      <c r="D635" s="11" t="str">
        <f>IF(E635="","",VLOOKUP(出納!E635,科目!$B$3:$C$35,2,FALSE))</f>
        <v/>
      </c>
      <c r="E635" s="11"/>
      <c r="F635" s="11"/>
      <c r="G635" s="11"/>
      <c r="H635" s="12" t="str">
        <f t="shared" si="21"/>
        <v/>
      </c>
    </row>
    <row r="636" spans="1:8">
      <c r="A636">
        <f t="shared" si="20"/>
        <v>0</v>
      </c>
      <c r="B636" s="10"/>
      <c r="C636" s="11"/>
      <c r="D636" s="11" t="str">
        <f>IF(E636="","",VLOOKUP(出納!E636,科目!$B$3:$C$35,2,FALSE))</f>
        <v/>
      </c>
      <c r="E636" s="11"/>
      <c r="F636" s="11"/>
      <c r="G636" s="11"/>
      <c r="H636" s="12" t="str">
        <f t="shared" si="21"/>
        <v/>
      </c>
    </row>
    <row r="637" spans="1:8">
      <c r="A637">
        <f t="shared" si="20"/>
        <v>0</v>
      </c>
      <c r="B637" s="10"/>
      <c r="C637" s="11"/>
      <c r="D637" s="11" t="str">
        <f>IF(E637="","",VLOOKUP(出納!E637,科目!$B$3:$C$35,2,FALSE))</f>
        <v/>
      </c>
      <c r="E637" s="11"/>
      <c r="F637" s="11"/>
      <c r="G637" s="11"/>
      <c r="H637" s="12" t="str">
        <f t="shared" si="21"/>
        <v/>
      </c>
    </row>
    <row r="638" spans="1:8">
      <c r="A638">
        <f t="shared" si="20"/>
        <v>0</v>
      </c>
      <c r="B638" s="10"/>
      <c r="C638" s="11"/>
      <c r="D638" s="11" t="str">
        <f>IF(E638="","",VLOOKUP(出納!E638,科目!$B$3:$C$35,2,FALSE))</f>
        <v/>
      </c>
      <c r="E638" s="11"/>
      <c r="F638" s="11"/>
      <c r="G638" s="11"/>
      <c r="H638" s="12" t="str">
        <f t="shared" si="21"/>
        <v/>
      </c>
    </row>
    <row r="639" spans="1:8">
      <c r="A639">
        <f t="shared" si="20"/>
        <v>0</v>
      </c>
      <c r="B639" s="10"/>
      <c r="C639" s="11"/>
      <c r="D639" s="11" t="str">
        <f>IF(E639="","",VLOOKUP(出納!E639,科目!$B$3:$C$35,2,FALSE))</f>
        <v/>
      </c>
      <c r="E639" s="11"/>
      <c r="F639" s="11"/>
      <c r="G639" s="11"/>
      <c r="H639" s="12" t="str">
        <f t="shared" si="21"/>
        <v/>
      </c>
    </row>
    <row r="640" spans="1:8">
      <c r="A640">
        <f t="shared" si="20"/>
        <v>0</v>
      </c>
      <c r="B640" s="10"/>
      <c r="C640" s="11"/>
      <c r="D640" s="11" t="str">
        <f>IF(E640="","",VLOOKUP(出納!E640,科目!$B$3:$C$35,2,FALSE))</f>
        <v/>
      </c>
      <c r="E640" s="11"/>
      <c r="F640" s="11"/>
      <c r="G640" s="11"/>
      <c r="H640" s="12" t="str">
        <f t="shared" si="21"/>
        <v/>
      </c>
    </row>
    <row r="641" spans="1:8">
      <c r="A641">
        <f t="shared" si="20"/>
        <v>0</v>
      </c>
      <c r="B641" s="10"/>
      <c r="C641" s="11"/>
      <c r="D641" s="11" t="str">
        <f>IF(E641="","",VLOOKUP(出納!E641,科目!$B$3:$C$35,2,FALSE))</f>
        <v/>
      </c>
      <c r="E641" s="11"/>
      <c r="F641" s="11"/>
      <c r="G641" s="11"/>
      <c r="H641" s="12" t="str">
        <f t="shared" si="21"/>
        <v/>
      </c>
    </row>
    <row r="642" spans="1:8">
      <c r="A642">
        <f t="shared" si="20"/>
        <v>0</v>
      </c>
      <c r="B642" s="10"/>
      <c r="C642" s="11"/>
      <c r="D642" s="11" t="str">
        <f>IF(E642="","",VLOOKUP(出納!E642,科目!$B$3:$C$35,2,FALSE))</f>
        <v/>
      </c>
      <c r="E642" s="11"/>
      <c r="F642" s="11"/>
      <c r="G642" s="11"/>
      <c r="H642" s="12" t="str">
        <f t="shared" si="21"/>
        <v/>
      </c>
    </row>
    <row r="643" spans="1:8">
      <c r="A643">
        <f t="shared" si="20"/>
        <v>0</v>
      </c>
      <c r="B643" s="10"/>
      <c r="C643" s="11"/>
      <c r="D643" s="11" t="str">
        <f>IF(E643="","",VLOOKUP(出納!E643,科目!$B$3:$C$35,2,FALSE))</f>
        <v/>
      </c>
      <c r="E643" s="11"/>
      <c r="F643" s="11"/>
      <c r="G643" s="11"/>
      <c r="H643" s="12" t="str">
        <f t="shared" si="21"/>
        <v/>
      </c>
    </row>
    <row r="644" spans="1:8">
      <c r="A644">
        <f t="shared" si="20"/>
        <v>0</v>
      </c>
      <c r="B644" s="10"/>
      <c r="C644" s="11"/>
      <c r="D644" s="11" t="str">
        <f>IF(E644="","",VLOOKUP(出納!E644,科目!$B$3:$C$35,2,FALSE))</f>
        <v/>
      </c>
      <c r="E644" s="11"/>
      <c r="F644" s="11"/>
      <c r="G644" s="11"/>
      <c r="H644" s="12" t="str">
        <f t="shared" si="21"/>
        <v/>
      </c>
    </row>
    <row r="645" spans="1:8">
      <c r="A645">
        <f t="shared" si="20"/>
        <v>0</v>
      </c>
      <c r="B645" s="10"/>
      <c r="C645" s="11"/>
      <c r="D645" s="11" t="str">
        <f>IF(E645="","",VLOOKUP(出納!E645,科目!$B$3:$C$35,2,FALSE))</f>
        <v/>
      </c>
      <c r="E645" s="11"/>
      <c r="F645" s="11"/>
      <c r="G645" s="11"/>
      <c r="H645" s="12" t="str">
        <f t="shared" si="21"/>
        <v/>
      </c>
    </row>
    <row r="646" spans="1:8">
      <c r="A646">
        <f t="shared" si="20"/>
        <v>0</v>
      </c>
      <c r="B646" s="10"/>
      <c r="C646" s="11"/>
      <c r="D646" s="11" t="str">
        <f>IF(E646="","",VLOOKUP(出納!E646,科目!$B$3:$C$35,2,FALSE))</f>
        <v/>
      </c>
      <c r="E646" s="11"/>
      <c r="F646" s="11"/>
      <c r="G646" s="11"/>
      <c r="H646" s="12" t="str">
        <f t="shared" si="21"/>
        <v/>
      </c>
    </row>
    <row r="647" spans="1:8">
      <c r="A647">
        <f t="shared" si="20"/>
        <v>0</v>
      </c>
      <c r="B647" s="10"/>
      <c r="C647" s="11"/>
      <c r="D647" s="11" t="str">
        <f>IF(E647="","",VLOOKUP(出納!E647,科目!$B$3:$C$35,2,FALSE))</f>
        <v/>
      </c>
      <c r="E647" s="11"/>
      <c r="F647" s="11"/>
      <c r="G647" s="11"/>
      <c r="H647" s="12" t="str">
        <f t="shared" si="21"/>
        <v/>
      </c>
    </row>
    <row r="648" spans="1:8">
      <c r="A648">
        <f t="shared" ref="A648:A711" si="22">F648+G648</f>
        <v>0</v>
      </c>
      <c r="B648" s="10"/>
      <c r="C648" s="11"/>
      <c r="D648" s="11" t="str">
        <f>IF(E648="","",VLOOKUP(出納!E648,科目!$B$3:$C$35,2,FALSE))</f>
        <v/>
      </c>
      <c r="E648" s="11"/>
      <c r="F648" s="11"/>
      <c r="G648" s="11"/>
      <c r="H648" s="12" t="str">
        <f t="shared" ref="H648:H711" si="23">IF(E648="","",H647+F648-G648)</f>
        <v/>
      </c>
    </row>
    <row r="649" spans="1:8">
      <c r="A649">
        <f t="shared" si="22"/>
        <v>0</v>
      </c>
      <c r="B649" s="10"/>
      <c r="C649" s="11"/>
      <c r="D649" s="11" t="str">
        <f>IF(E649="","",VLOOKUP(出納!E649,科目!$B$3:$C$35,2,FALSE))</f>
        <v/>
      </c>
      <c r="E649" s="11"/>
      <c r="F649" s="11"/>
      <c r="G649" s="11"/>
      <c r="H649" s="12" t="str">
        <f t="shared" si="23"/>
        <v/>
      </c>
    </row>
    <row r="650" spans="1:8">
      <c r="A650">
        <f t="shared" si="22"/>
        <v>0</v>
      </c>
      <c r="B650" s="10"/>
      <c r="C650" s="11"/>
      <c r="D650" s="11" t="str">
        <f>IF(E650="","",VLOOKUP(出納!E650,科目!$B$3:$C$35,2,FALSE))</f>
        <v/>
      </c>
      <c r="E650" s="11"/>
      <c r="F650" s="11"/>
      <c r="G650" s="11"/>
      <c r="H650" s="12" t="str">
        <f t="shared" si="23"/>
        <v/>
      </c>
    </row>
    <row r="651" spans="1:8">
      <c r="A651">
        <f t="shared" si="22"/>
        <v>0</v>
      </c>
      <c r="B651" s="10"/>
      <c r="C651" s="11"/>
      <c r="D651" s="11" t="str">
        <f>IF(E651="","",VLOOKUP(出納!E651,科目!$B$3:$C$35,2,FALSE))</f>
        <v/>
      </c>
      <c r="E651" s="11"/>
      <c r="F651" s="11"/>
      <c r="G651" s="11"/>
      <c r="H651" s="12" t="str">
        <f t="shared" si="23"/>
        <v/>
      </c>
    </row>
    <row r="652" spans="1:8">
      <c r="A652">
        <f t="shared" si="22"/>
        <v>0</v>
      </c>
      <c r="B652" s="10"/>
      <c r="C652" s="11"/>
      <c r="D652" s="11" t="str">
        <f>IF(E652="","",VLOOKUP(出納!E652,科目!$B$3:$C$35,2,FALSE))</f>
        <v/>
      </c>
      <c r="E652" s="11"/>
      <c r="F652" s="11"/>
      <c r="G652" s="11"/>
      <c r="H652" s="12" t="str">
        <f t="shared" si="23"/>
        <v/>
      </c>
    </row>
    <row r="653" spans="1:8">
      <c r="A653">
        <f t="shared" si="22"/>
        <v>0</v>
      </c>
      <c r="B653" s="10"/>
      <c r="C653" s="11"/>
      <c r="D653" s="11" t="str">
        <f>IF(E653="","",VLOOKUP(出納!E653,科目!$B$3:$C$35,2,FALSE))</f>
        <v/>
      </c>
      <c r="E653" s="11"/>
      <c r="F653" s="11"/>
      <c r="G653" s="11"/>
      <c r="H653" s="12" t="str">
        <f t="shared" si="23"/>
        <v/>
      </c>
    </row>
    <row r="654" spans="1:8">
      <c r="A654">
        <f t="shared" si="22"/>
        <v>0</v>
      </c>
      <c r="B654" s="10"/>
      <c r="C654" s="11"/>
      <c r="D654" s="11" t="str">
        <f>IF(E654="","",VLOOKUP(出納!E654,科目!$B$3:$C$35,2,FALSE))</f>
        <v/>
      </c>
      <c r="E654" s="11"/>
      <c r="F654" s="11"/>
      <c r="G654" s="11"/>
      <c r="H654" s="12" t="str">
        <f t="shared" si="23"/>
        <v/>
      </c>
    </row>
    <row r="655" spans="1:8">
      <c r="A655">
        <f t="shared" si="22"/>
        <v>0</v>
      </c>
      <c r="B655" s="10"/>
      <c r="C655" s="11"/>
      <c r="D655" s="11" t="str">
        <f>IF(E655="","",VLOOKUP(出納!E655,科目!$B$3:$C$35,2,FALSE))</f>
        <v/>
      </c>
      <c r="E655" s="11"/>
      <c r="F655" s="11"/>
      <c r="G655" s="11"/>
      <c r="H655" s="12" t="str">
        <f t="shared" si="23"/>
        <v/>
      </c>
    </row>
    <row r="656" spans="1:8">
      <c r="A656">
        <f t="shared" si="22"/>
        <v>0</v>
      </c>
      <c r="B656" s="10"/>
      <c r="C656" s="11"/>
      <c r="D656" s="11" t="str">
        <f>IF(E656="","",VLOOKUP(出納!E656,科目!$B$3:$C$35,2,FALSE))</f>
        <v/>
      </c>
      <c r="E656" s="11"/>
      <c r="F656" s="11"/>
      <c r="G656" s="11"/>
      <c r="H656" s="12" t="str">
        <f t="shared" si="23"/>
        <v/>
      </c>
    </row>
    <row r="657" spans="1:8">
      <c r="A657">
        <f t="shared" si="22"/>
        <v>0</v>
      </c>
      <c r="B657" s="10"/>
      <c r="C657" s="11"/>
      <c r="D657" s="11" t="str">
        <f>IF(E657="","",VLOOKUP(出納!E657,科目!$B$3:$C$35,2,FALSE))</f>
        <v/>
      </c>
      <c r="E657" s="11"/>
      <c r="F657" s="11"/>
      <c r="G657" s="11"/>
      <c r="H657" s="12" t="str">
        <f t="shared" si="23"/>
        <v/>
      </c>
    </row>
    <row r="658" spans="1:8">
      <c r="A658">
        <f t="shared" si="22"/>
        <v>0</v>
      </c>
      <c r="B658" s="10"/>
      <c r="C658" s="11"/>
      <c r="D658" s="11" t="str">
        <f>IF(E658="","",VLOOKUP(出納!E658,科目!$B$3:$C$35,2,FALSE))</f>
        <v/>
      </c>
      <c r="E658" s="11"/>
      <c r="F658" s="11"/>
      <c r="G658" s="11"/>
      <c r="H658" s="12" t="str">
        <f t="shared" si="23"/>
        <v/>
      </c>
    </row>
    <row r="659" spans="1:8">
      <c r="A659">
        <f t="shared" si="22"/>
        <v>0</v>
      </c>
      <c r="B659" s="10"/>
      <c r="C659" s="11"/>
      <c r="D659" s="11" t="str">
        <f>IF(E659="","",VLOOKUP(出納!E659,科目!$B$3:$C$35,2,FALSE))</f>
        <v/>
      </c>
      <c r="E659" s="11"/>
      <c r="F659" s="11"/>
      <c r="G659" s="11"/>
      <c r="H659" s="12" t="str">
        <f t="shared" si="23"/>
        <v/>
      </c>
    </row>
    <row r="660" spans="1:8">
      <c r="A660">
        <f t="shared" si="22"/>
        <v>0</v>
      </c>
      <c r="B660" s="10"/>
      <c r="C660" s="11"/>
      <c r="D660" s="11" t="str">
        <f>IF(E660="","",VLOOKUP(出納!E660,科目!$B$3:$C$35,2,FALSE))</f>
        <v/>
      </c>
      <c r="E660" s="11"/>
      <c r="F660" s="11"/>
      <c r="G660" s="11"/>
      <c r="H660" s="12" t="str">
        <f t="shared" si="23"/>
        <v/>
      </c>
    </row>
    <row r="661" spans="1:8">
      <c r="A661">
        <f t="shared" si="22"/>
        <v>0</v>
      </c>
      <c r="B661" s="10"/>
      <c r="C661" s="11"/>
      <c r="D661" s="11" t="str">
        <f>IF(E661="","",VLOOKUP(出納!E661,科目!$B$3:$C$35,2,FALSE))</f>
        <v/>
      </c>
      <c r="E661" s="11"/>
      <c r="F661" s="11"/>
      <c r="G661" s="11"/>
      <c r="H661" s="12" t="str">
        <f t="shared" si="23"/>
        <v/>
      </c>
    </row>
    <row r="662" spans="1:8">
      <c r="A662">
        <f t="shared" si="22"/>
        <v>0</v>
      </c>
      <c r="B662" s="10"/>
      <c r="C662" s="11"/>
      <c r="D662" s="11" t="str">
        <f>IF(E662="","",VLOOKUP(出納!E662,科目!$B$3:$C$35,2,FALSE))</f>
        <v/>
      </c>
      <c r="E662" s="11"/>
      <c r="F662" s="11"/>
      <c r="G662" s="11"/>
      <c r="H662" s="12" t="str">
        <f t="shared" si="23"/>
        <v/>
      </c>
    </row>
    <row r="663" spans="1:8">
      <c r="A663">
        <f t="shared" si="22"/>
        <v>0</v>
      </c>
      <c r="B663" s="10"/>
      <c r="C663" s="11"/>
      <c r="D663" s="11" t="str">
        <f>IF(E663="","",VLOOKUP(出納!E663,科目!$B$3:$C$35,2,FALSE))</f>
        <v/>
      </c>
      <c r="E663" s="11"/>
      <c r="F663" s="11"/>
      <c r="G663" s="11"/>
      <c r="H663" s="12" t="str">
        <f t="shared" si="23"/>
        <v/>
      </c>
    </row>
    <row r="664" spans="1:8">
      <c r="A664">
        <f t="shared" si="22"/>
        <v>0</v>
      </c>
      <c r="B664" s="10"/>
      <c r="C664" s="11"/>
      <c r="D664" s="11" t="str">
        <f>IF(E664="","",VLOOKUP(出納!E664,科目!$B$3:$C$35,2,FALSE))</f>
        <v/>
      </c>
      <c r="E664" s="11"/>
      <c r="F664" s="11"/>
      <c r="G664" s="11"/>
      <c r="H664" s="12" t="str">
        <f t="shared" si="23"/>
        <v/>
      </c>
    </row>
    <row r="665" spans="1:8">
      <c r="A665">
        <f t="shared" si="22"/>
        <v>0</v>
      </c>
      <c r="B665" s="10"/>
      <c r="C665" s="11"/>
      <c r="D665" s="11" t="str">
        <f>IF(E665="","",VLOOKUP(出納!E665,科目!$B$3:$C$35,2,FALSE))</f>
        <v/>
      </c>
      <c r="E665" s="11"/>
      <c r="F665" s="11"/>
      <c r="G665" s="11"/>
      <c r="H665" s="12" t="str">
        <f t="shared" si="23"/>
        <v/>
      </c>
    </row>
    <row r="666" spans="1:8">
      <c r="A666">
        <f t="shared" si="22"/>
        <v>0</v>
      </c>
      <c r="B666" s="10"/>
      <c r="C666" s="11"/>
      <c r="D666" s="11" t="str">
        <f>IF(E666="","",VLOOKUP(出納!E666,科目!$B$3:$C$35,2,FALSE))</f>
        <v/>
      </c>
      <c r="E666" s="11"/>
      <c r="F666" s="11"/>
      <c r="G666" s="11"/>
      <c r="H666" s="12" t="str">
        <f t="shared" si="23"/>
        <v/>
      </c>
    </row>
    <row r="667" spans="1:8">
      <c r="A667">
        <f t="shared" si="22"/>
        <v>0</v>
      </c>
      <c r="B667" s="10"/>
      <c r="C667" s="11"/>
      <c r="D667" s="11" t="str">
        <f>IF(E667="","",VLOOKUP(出納!E667,科目!$B$3:$C$35,2,FALSE))</f>
        <v/>
      </c>
      <c r="E667" s="11"/>
      <c r="F667" s="11"/>
      <c r="G667" s="11"/>
      <c r="H667" s="12" t="str">
        <f t="shared" si="23"/>
        <v/>
      </c>
    </row>
    <row r="668" spans="1:8">
      <c r="A668">
        <f t="shared" si="22"/>
        <v>0</v>
      </c>
      <c r="B668" s="10"/>
      <c r="C668" s="11"/>
      <c r="D668" s="11" t="str">
        <f>IF(E668="","",VLOOKUP(出納!E668,科目!$B$3:$C$35,2,FALSE))</f>
        <v/>
      </c>
      <c r="E668" s="11"/>
      <c r="F668" s="11"/>
      <c r="G668" s="11"/>
      <c r="H668" s="12" t="str">
        <f t="shared" si="23"/>
        <v/>
      </c>
    </row>
    <row r="669" spans="1:8">
      <c r="A669">
        <f t="shared" si="22"/>
        <v>0</v>
      </c>
      <c r="B669" s="10"/>
      <c r="C669" s="11"/>
      <c r="D669" s="11" t="str">
        <f>IF(E669="","",VLOOKUP(出納!E669,科目!$B$3:$C$35,2,FALSE))</f>
        <v/>
      </c>
      <c r="E669" s="11"/>
      <c r="F669" s="11"/>
      <c r="G669" s="11"/>
      <c r="H669" s="12" t="str">
        <f t="shared" si="23"/>
        <v/>
      </c>
    </row>
    <row r="670" spans="1:8">
      <c r="A670">
        <f t="shared" si="22"/>
        <v>0</v>
      </c>
      <c r="B670" s="10"/>
      <c r="C670" s="11"/>
      <c r="D670" s="11" t="str">
        <f>IF(E670="","",VLOOKUP(出納!E670,科目!$B$3:$C$35,2,FALSE))</f>
        <v/>
      </c>
      <c r="E670" s="11"/>
      <c r="F670" s="11"/>
      <c r="G670" s="11"/>
      <c r="H670" s="12" t="str">
        <f t="shared" si="23"/>
        <v/>
      </c>
    </row>
    <row r="671" spans="1:8">
      <c r="A671">
        <f t="shared" si="22"/>
        <v>0</v>
      </c>
      <c r="B671" s="10"/>
      <c r="C671" s="11"/>
      <c r="D671" s="11" t="str">
        <f>IF(E671="","",VLOOKUP(出納!E671,科目!$B$3:$C$35,2,FALSE))</f>
        <v/>
      </c>
      <c r="E671" s="11"/>
      <c r="F671" s="11"/>
      <c r="G671" s="11"/>
      <c r="H671" s="12" t="str">
        <f t="shared" si="23"/>
        <v/>
      </c>
    </row>
    <row r="672" spans="1:8">
      <c r="A672">
        <f t="shared" si="22"/>
        <v>0</v>
      </c>
      <c r="B672" s="10"/>
      <c r="C672" s="11"/>
      <c r="D672" s="11" t="str">
        <f>IF(E672="","",VLOOKUP(出納!E672,科目!$B$3:$C$35,2,FALSE))</f>
        <v/>
      </c>
      <c r="E672" s="11"/>
      <c r="F672" s="11"/>
      <c r="G672" s="11"/>
      <c r="H672" s="12" t="str">
        <f t="shared" si="23"/>
        <v/>
      </c>
    </row>
    <row r="673" spans="1:8">
      <c r="A673">
        <f t="shared" si="22"/>
        <v>0</v>
      </c>
      <c r="B673" s="10"/>
      <c r="C673" s="11"/>
      <c r="D673" s="11" t="str">
        <f>IF(E673="","",VLOOKUP(出納!E673,科目!$B$3:$C$35,2,FALSE))</f>
        <v/>
      </c>
      <c r="E673" s="11"/>
      <c r="F673" s="11"/>
      <c r="G673" s="11"/>
      <c r="H673" s="12" t="str">
        <f t="shared" si="23"/>
        <v/>
      </c>
    </row>
    <row r="674" spans="1:8">
      <c r="A674">
        <f t="shared" si="22"/>
        <v>0</v>
      </c>
      <c r="B674" s="10"/>
      <c r="C674" s="11"/>
      <c r="D674" s="11" t="str">
        <f>IF(E674="","",VLOOKUP(出納!E674,科目!$B$3:$C$35,2,FALSE))</f>
        <v/>
      </c>
      <c r="E674" s="11"/>
      <c r="F674" s="11"/>
      <c r="G674" s="11"/>
      <c r="H674" s="12" t="str">
        <f t="shared" si="23"/>
        <v/>
      </c>
    </row>
    <row r="675" spans="1:8">
      <c r="A675">
        <f t="shared" si="22"/>
        <v>0</v>
      </c>
      <c r="B675" s="10"/>
      <c r="C675" s="11"/>
      <c r="D675" s="11" t="str">
        <f>IF(E675="","",VLOOKUP(出納!E675,科目!$B$3:$C$35,2,FALSE))</f>
        <v/>
      </c>
      <c r="E675" s="11"/>
      <c r="F675" s="11"/>
      <c r="G675" s="11"/>
      <c r="H675" s="12" t="str">
        <f t="shared" si="23"/>
        <v/>
      </c>
    </row>
    <row r="676" spans="1:8">
      <c r="A676">
        <f t="shared" si="22"/>
        <v>0</v>
      </c>
      <c r="B676" s="10"/>
      <c r="C676" s="11"/>
      <c r="D676" s="11" t="str">
        <f>IF(E676="","",VLOOKUP(出納!E676,科目!$B$3:$C$35,2,FALSE))</f>
        <v/>
      </c>
      <c r="E676" s="11"/>
      <c r="F676" s="11"/>
      <c r="G676" s="11"/>
      <c r="H676" s="12" t="str">
        <f t="shared" si="23"/>
        <v/>
      </c>
    </row>
    <row r="677" spans="1:8">
      <c r="A677">
        <f t="shared" si="22"/>
        <v>0</v>
      </c>
      <c r="B677" s="10"/>
      <c r="C677" s="11"/>
      <c r="D677" s="11" t="str">
        <f>IF(E677="","",VLOOKUP(出納!E677,科目!$B$3:$C$35,2,FALSE))</f>
        <v/>
      </c>
      <c r="E677" s="11"/>
      <c r="F677" s="11"/>
      <c r="G677" s="11"/>
      <c r="H677" s="12" t="str">
        <f t="shared" si="23"/>
        <v/>
      </c>
    </row>
    <row r="678" spans="1:8">
      <c r="A678">
        <f t="shared" si="22"/>
        <v>0</v>
      </c>
      <c r="B678" s="10"/>
      <c r="C678" s="11"/>
      <c r="D678" s="11" t="str">
        <f>IF(E678="","",VLOOKUP(出納!E678,科目!$B$3:$C$35,2,FALSE))</f>
        <v/>
      </c>
      <c r="E678" s="11"/>
      <c r="F678" s="11"/>
      <c r="G678" s="11"/>
      <c r="H678" s="12" t="str">
        <f t="shared" si="23"/>
        <v/>
      </c>
    </row>
    <row r="679" spans="1:8">
      <c r="A679">
        <f t="shared" si="22"/>
        <v>0</v>
      </c>
      <c r="B679" s="10"/>
      <c r="C679" s="11"/>
      <c r="D679" s="11" t="str">
        <f>IF(E679="","",VLOOKUP(出納!E679,科目!$B$3:$C$35,2,FALSE))</f>
        <v/>
      </c>
      <c r="E679" s="11"/>
      <c r="F679" s="11"/>
      <c r="G679" s="11"/>
      <c r="H679" s="12" t="str">
        <f t="shared" si="23"/>
        <v/>
      </c>
    </row>
    <row r="680" spans="1:8">
      <c r="A680">
        <f t="shared" si="22"/>
        <v>0</v>
      </c>
      <c r="B680" s="10"/>
      <c r="C680" s="11"/>
      <c r="D680" s="11" t="str">
        <f>IF(E680="","",VLOOKUP(出納!E680,科目!$B$3:$C$35,2,FALSE))</f>
        <v/>
      </c>
      <c r="E680" s="11"/>
      <c r="F680" s="11"/>
      <c r="G680" s="11"/>
      <c r="H680" s="12" t="str">
        <f t="shared" si="23"/>
        <v/>
      </c>
    </row>
    <row r="681" spans="1:8">
      <c r="A681">
        <f t="shared" si="22"/>
        <v>0</v>
      </c>
      <c r="B681" s="10"/>
      <c r="C681" s="11"/>
      <c r="D681" s="11" t="str">
        <f>IF(E681="","",VLOOKUP(出納!E681,科目!$B$3:$C$35,2,FALSE))</f>
        <v/>
      </c>
      <c r="E681" s="11"/>
      <c r="F681" s="11"/>
      <c r="G681" s="11"/>
      <c r="H681" s="12" t="str">
        <f t="shared" si="23"/>
        <v/>
      </c>
    </row>
    <row r="682" spans="1:8">
      <c r="A682">
        <f t="shared" si="22"/>
        <v>0</v>
      </c>
      <c r="B682" s="10"/>
      <c r="C682" s="11"/>
      <c r="D682" s="11" t="str">
        <f>IF(E682="","",VLOOKUP(出納!E682,科目!$B$3:$C$35,2,FALSE))</f>
        <v/>
      </c>
      <c r="E682" s="11"/>
      <c r="F682" s="11"/>
      <c r="G682" s="11"/>
      <c r="H682" s="12" t="str">
        <f t="shared" si="23"/>
        <v/>
      </c>
    </row>
    <row r="683" spans="1:8">
      <c r="A683">
        <f t="shared" si="22"/>
        <v>0</v>
      </c>
      <c r="B683" s="10"/>
      <c r="C683" s="11"/>
      <c r="D683" s="11" t="str">
        <f>IF(E683="","",VLOOKUP(出納!E683,科目!$B$3:$C$35,2,FALSE))</f>
        <v/>
      </c>
      <c r="E683" s="11"/>
      <c r="F683" s="11"/>
      <c r="G683" s="11"/>
      <c r="H683" s="12" t="str">
        <f t="shared" si="23"/>
        <v/>
      </c>
    </row>
    <row r="684" spans="1:8">
      <c r="A684">
        <f t="shared" si="22"/>
        <v>0</v>
      </c>
      <c r="B684" s="10"/>
      <c r="C684" s="11"/>
      <c r="D684" s="11" t="str">
        <f>IF(E684="","",VLOOKUP(出納!E684,科目!$B$3:$C$35,2,FALSE))</f>
        <v/>
      </c>
      <c r="E684" s="11"/>
      <c r="F684" s="11"/>
      <c r="G684" s="11"/>
      <c r="H684" s="12" t="str">
        <f t="shared" si="23"/>
        <v/>
      </c>
    </row>
    <row r="685" spans="1:8">
      <c r="A685">
        <f t="shared" si="22"/>
        <v>0</v>
      </c>
      <c r="B685" s="10"/>
      <c r="C685" s="11"/>
      <c r="D685" s="11" t="str">
        <f>IF(E685="","",VLOOKUP(出納!E685,科目!$B$3:$C$35,2,FALSE))</f>
        <v/>
      </c>
      <c r="E685" s="11"/>
      <c r="F685" s="11"/>
      <c r="G685" s="11"/>
      <c r="H685" s="12" t="str">
        <f t="shared" si="23"/>
        <v/>
      </c>
    </row>
    <row r="686" spans="1:8">
      <c r="A686">
        <f t="shared" si="22"/>
        <v>0</v>
      </c>
      <c r="B686" s="10"/>
      <c r="C686" s="11"/>
      <c r="D686" s="11" t="str">
        <f>IF(E686="","",VLOOKUP(出納!E686,科目!$B$3:$C$35,2,FALSE))</f>
        <v/>
      </c>
      <c r="E686" s="11"/>
      <c r="F686" s="11"/>
      <c r="G686" s="11"/>
      <c r="H686" s="12" t="str">
        <f t="shared" si="23"/>
        <v/>
      </c>
    </row>
    <row r="687" spans="1:8">
      <c r="A687">
        <f t="shared" si="22"/>
        <v>0</v>
      </c>
      <c r="B687" s="10"/>
      <c r="C687" s="11"/>
      <c r="D687" s="11" t="str">
        <f>IF(E687="","",VLOOKUP(出納!E687,科目!$B$3:$C$35,2,FALSE))</f>
        <v/>
      </c>
      <c r="E687" s="11"/>
      <c r="F687" s="11"/>
      <c r="G687" s="11"/>
      <c r="H687" s="12" t="str">
        <f t="shared" si="23"/>
        <v/>
      </c>
    </row>
    <row r="688" spans="1:8">
      <c r="A688">
        <f t="shared" si="22"/>
        <v>0</v>
      </c>
      <c r="B688" s="10"/>
      <c r="C688" s="11"/>
      <c r="D688" s="11" t="str">
        <f>IF(E688="","",VLOOKUP(出納!E688,科目!$B$3:$C$35,2,FALSE))</f>
        <v/>
      </c>
      <c r="E688" s="11"/>
      <c r="F688" s="11"/>
      <c r="G688" s="11"/>
      <c r="H688" s="12" t="str">
        <f t="shared" si="23"/>
        <v/>
      </c>
    </row>
    <row r="689" spans="1:8">
      <c r="A689">
        <f t="shared" si="22"/>
        <v>0</v>
      </c>
      <c r="B689" s="10"/>
      <c r="C689" s="11"/>
      <c r="D689" s="11" t="str">
        <f>IF(E689="","",VLOOKUP(出納!E689,科目!$B$3:$C$35,2,FALSE))</f>
        <v/>
      </c>
      <c r="E689" s="11"/>
      <c r="F689" s="11"/>
      <c r="G689" s="11"/>
      <c r="H689" s="12" t="str">
        <f t="shared" si="23"/>
        <v/>
      </c>
    </row>
    <row r="690" spans="1:8">
      <c r="A690">
        <f t="shared" si="22"/>
        <v>0</v>
      </c>
      <c r="B690" s="10"/>
      <c r="C690" s="11"/>
      <c r="D690" s="11" t="str">
        <f>IF(E690="","",VLOOKUP(出納!E690,科目!$B$3:$C$35,2,FALSE))</f>
        <v/>
      </c>
      <c r="E690" s="11"/>
      <c r="F690" s="11"/>
      <c r="G690" s="11"/>
      <c r="H690" s="12" t="str">
        <f t="shared" si="23"/>
        <v/>
      </c>
    </row>
    <row r="691" spans="1:8">
      <c r="A691">
        <f t="shared" si="22"/>
        <v>0</v>
      </c>
      <c r="B691" s="10"/>
      <c r="C691" s="11"/>
      <c r="D691" s="11" t="str">
        <f>IF(E691="","",VLOOKUP(出納!E691,科目!$B$3:$C$35,2,FALSE))</f>
        <v/>
      </c>
      <c r="E691" s="11"/>
      <c r="F691" s="11"/>
      <c r="G691" s="11"/>
      <c r="H691" s="12" t="str">
        <f t="shared" si="23"/>
        <v/>
      </c>
    </row>
    <row r="692" spans="1:8">
      <c r="A692">
        <f t="shared" si="22"/>
        <v>0</v>
      </c>
      <c r="B692" s="10"/>
      <c r="C692" s="11"/>
      <c r="D692" s="11" t="str">
        <f>IF(E692="","",VLOOKUP(出納!E692,科目!$B$3:$C$35,2,FALSE))</f>
        <v/>
      </c>
      <c r="E692" s="11"/>
      <c r="F692" s="11"/>
      <c r="G692" s="11"/>
      <c r="H692" s="12" t="str">
        <f t="shared" si="23"/>
        <v/>
      </c>
    </row>
    <row r="693" spans="1:8">
      <c r="A693">
        <f t="shared" si="22"/>
        <v>0</v>
      </c>
      <c r="B693" s="10"/>
      <c r="C693" s="11"/>
      <c r="D693" s="11" t="str">
        <f>IF(E693="","",VLOOKUP(出納!E693,科目!$B$3:$C$35,2,FALSE))</f>
        <v/>
      </c>
      <c r="E693" s="11"/>
      <c r="F693" s="11"/>
      <c r="G693" s="11"/>
      <c r="H693" s="12" t="str">
        <f t="shared" si="23"/>
        <v/>
      </c>
    </row>
    <row r="694" spans="1:8">
      <c r="A694">
        <f t="shared" si="22"/>
        <v>0</v>
      </c>
      <c r="B694" s="10"/>
      <c r="C694" s="11"/>
      <c r="D694" s="11" t="str">
        <f>IF(E694="","",VLOOKUP(出納!E694,科目!$B$3:$C$35,2,FALSE))</f>
        <v/>
      </c>
      <c r="E694" s="11"/>
      <c r="F694" s="11"/>
      <c r="G694" s="11"/>
      <c r="H694" s="12" t="str">
        <f t="shared" si="23"/>
        <v/>
      </c>
    </row>
    <row r="695" spans="1:8">
      <c r="A695">
        <f t="shared" si="22"/>
        <v>0</v>
      </c>
      <c r="B695" s="10"/>
      <c r="C695" s="11"/>
      <c r="D695" s="11" t="str">
        <f>IF(E695="","",VLOOKUP(出納!E695,科目!$B$3:$C$35,2,FALSE))</f>
        <v/>
      </c>
      <c r="E695" s="11"/>
      <c r="F695" s="11"/>
      <c r="G695" s="11"/>
      <c r="H695" s="12" t="str">
        <f t="shared" si="23"/>
        <v/>
      </c>
    </row>
    <row r="696" spans="1:8">
      <c r="A696">
        <f t="shared" si="22"/>
        <v>0</v>
      </c>
      <c r="B696" s="10"/>
      <c r="C696" s="11"/>
      <c r="D696" s="11" t="str">
        <f>IF(E696="","",VLOOKUP(出納!E696,科目!$B$3:$C$35,2,FALSE))</f>
        <v/>
      </c>
      <c r="E696" s="11"/>
      <c r="F696" s="11"/>
      <c r="G696" s="11"/>
      <c r="H696" s="12" t="str">
        <f t="shared" si="23"/>
        <v/>
      </c>
    </row>
    <row r="697" spans="1:8">
      <c r="A697">
        <f t="shared" si="22"/>
        <v>0</v>
      </c>
      <c r="B697" s="10"/>
      <c r="C697" s="11"/>
      <c r="D697" s="11" t="str">
        <f>IF(E697="","",VLOOKUP(出納!E697,科目!$B$3:$C$35,2,FALSE))</f>
        <v/>
      </c>
      <c r="E697" s="11"/>
      <c r="F697" s="11"/>
      <c r="G697" s="11"/>
      <c r="H697" s="12" t="str">
        <f t="shared" si="23"/>
        <v/>
      </c>
    </row>
    <row r="698" spans="1:8">
      <c r="A698">
        <f t="shared" si="22"/>
        <v>0</v>
      </c>
      <c r="B698" s="10"/>
      <c r="C698" s="11"/>
      <c r="D698" s="11" t="str">
        <f>IF(E698="","",VLOOKUP(出納!E698,科目!$B$3:$C$35,2,FALSE))</f>
        <v/>
      </c>
      <c r="E698" s="11"/>
      <c r="F698" s="11"/>
      <c r="G698" s="11"/>
      <c r="H698" s="12" t="str">
        <f t="shared" si="23"/>
        <v/>
      </c>
    </row>
    <row r="699" spans="1:8">
      <c r="A699">
        <f t="shared" si="22"/>
        <v>0</v>
      </c>
      <c r="B699" s="10"/>
      <c r="C699" s="11"/>
      <c r="D699" s="11" t="str">
        <f>IF(E699="","",VLOOKUP(出納!E699,科目!$B$3:$C$35,2,FALSE))</f>
        <v/>
      </c>
      <c r="E699" s="11"/>
      <c r="F699" s="11"/>
      <c r="G699" s="11"/>
      <c r="H699" s="12" t="str">
        <f t="shared" si="23"/>
        <v/>
      </c>
    </row>
    <row r="700" spans="1:8">
      <c r="A700">
        <f t="shared" si="22"/>
        <v>0</v>
      </c>
      <c r="B700" s="10"/>
      <c r="C700" s="11"/>
      <c r="D700" s="11" t="str">
        <f>IF(E700="","",VLOOKUP(出納!E700,科目!$B$3:$C$35,2,FALSE))</f>
        <v/>
      </c>
      <c r="E700" s="11"/>
      <c r="F700" s="11"/>
      <c r="G700" s="11"/>
      <c r="H700" s="12" t="str">
        <f t="shared" si="23"/>
        <v/>
      </c>
    </row>
    <row r="701" spans="1:8">
      <c r="A701">
        <f t="shared" si="22"/>
        <v>0</v>
      </c>
      <c r="B701" s="10"/>
      <c r="C701" s="11"/>
      <c r="D701" s="11" t="str">
        <f>IF(E701="","",VLOOKUP(出納!E701,科目!$B$3:$C$35,2,FALSE))</f>
        <v/>
      </c>
      <c r="E701" s="11"/>
      <c r="F701" s="11"/>
      <c r="G701" s="11"/>
      <c r="H701" s="12" t="str">
        <f t="shared" si="23"/>
        <v/>
      </c>
    </row>
    <row r="702" spans="1:8">
      <c r="A702">
        <f t="shared" si="22"/>
        <v>0</v>
      </c>
      <c r="B702" s="10"/>
      <c r="C702" s="11"/>
      <c r="D702" s="11" t="str">
        <f>IF(E702="","",VLOOKUP(出納!E702,科目!$B$3:$C$35,2,FALSE))</f>
        <v/>
      </c>
      <c r="E702" s="11"/>
      <c r="F702" s="11"/>
      <c r="G702" s="11"/>
      <c r="H702" s="12" t="str">
        <f t="shared" si="23"/>
        <v/>
      </c>
    </row>
    <row r="703" spans="1:8">
      <c r="A703">
        <f t="shared" si="22"/>
        <v>0</v>
      </c>
      <c r="B703" s="10"/>
      <c r="C703" s="11"/>
      <c r="D703" s="11" t="str">
        <f>IF(E703="","",VLOOKUP(出納!E703,科目!$B$3:$C$35,2,FALSE))</f>
        <v/>
      </c>
      <c r="E703" s="11"/>
      <c r="F703" s="11"/>
      <c r="G703" s="11"/>
      <c r="H703" s="12" t="str">
        <f t="shared" si="23"/>
        <v/>
      </c>
    </row>
    <row r="704" spans="1:8">
      <c r="A704">
        <f t="shared" si="22"/>
        <v>0</v>
      </c>
      <c r="B704" s="10"/>
      <c r="C704" s="11"/>
      <c r="D704" s="11" t="str">
        <f>IF(E704="","",VLOOKUP(出納!E704,科目!$B$3:$C$35,2,FALSE))</f>
        <v/>
      </c>
      <c r="E704" s="11"/>
      <c r="F704" s="11"/>
      <c r="G704" s="11"/>
      <c r="H704" s="12" t="str">
        <f t="shared" si="23"/>
        <v/>
      </c>
    </row>
    <row r="705" spans="1:8">
      <c r="A705">
        <f t="shared" si="22"/>
        <v>0</v>
      </c>
      <c r="B705" s="10"/>
      <c r="C705" s="11"/>
      <c r="D705" s="11" t="str">
        <f>IF(E705="","",VLOOKUP(出納!E705,科目!$B$3:$C$35,2,FALSE))</f>
        <v/>
      </c>
      <c r="E705" s="11"/>
      <c r="F705" s="11"/>
      <c r="G705" s="11"/>
      <c r="H705" s="12" t="str">
        <f t="shared" si="23"/>
        <v/>
      </c>
    </row>
    <row r="706" spans="1:8">
      <c r="A706">
        <f t="shared" si="22"/>
        <v>0</v>
      </c>
      <c r="B706" s="10"/>
      <c r="C706" s="11"/>
      <c r="D706" s="11" t="str">
        <f>IF(E706="","",VLOOKUP(出納!E706,科目!$B$3:$C$35,2,FALSE))</f>
        <v/>
      </c>
      <c r="E706" s="11"/>
      <c r="F706" s="11"/>
      <c r="G706" s="11"/>
      <c r="H706" s="12" t="str">
        <f t="shared" si="23"/>
        <v/>
      </c>
    </row>
    <row r="707" spans="1:8">
      <c r="A707">
        <f t="shared" si="22"/>
        <v>0</v>
      </c>
      <c r="B707" s="10"/>
      <c r="C707" s="11"/>
      <c r="D707" s="11" t="str">
        <f>IF(E707="","",VLOOKUP(出納!E707,科目!$B$3:$C$35,2,FALSE))</f>
        <v/>
      </c>
      <c r="E707" s="11"/>
      <c r="F707" s="11"/>
      <c r="G707" s="11"/>
      <c r="H707" s="12" t="str">
        <f t="shared" si="23"/>
        <v/>
      </c>
    </row>
    <row r="708" spans="1:8">
      <c r="A708">
        <f t="shared" si="22"/>
        <v>0</v>
      </c>
      <c r="B708" s="10"/>
      <c r="C708" s="11"/>
      <c r="D708" s="11" t="str">
        <f>IF(E708="","",VLOOKUP(出納!E708,科目!$B$3:$C$35,2,FALSE))</f>
        <v/>
      </c>
      <c r="E708" s="11"/>
      <c r="F708" s="11"/>
      <c r="G708" s="11"/>
      <c r="H708" s="12" t="str">
        <f t="shared" si="23"/>
        <v/>
      </c>
    </row>
    <row r="709" spans="1:8">
      <c r="A709">
        <f t="shared" si="22"/>
        <v>0</v>
      </c>
      <c r="B709" s="10"/>
      <c r="C709" s="11"/>
      <c r="D709" s="11" t="str">
        <f>IF(E709="","",VLOOKUP(出納!E709,科目!$B$3:$C$35,2,FALSE))</f>
        <v/>
      </c>
      <c r="E709" s="11"/>
      <c r="F709" s="11"/>
      <c r="G709" s="11"/>
      <c r="H709" s="12" t="str">
        <f t="shared" si="23"/>
        <v/>
      </c>
    </row>
    <row r="710" spans="1:8">
      <c r="A710">
        <f t="shared" si="22"/>
        <v>0</v>
      </c>
      <c r="B710" s="10"/>
      <c r="C710" s="11"/>
      <c r="D710" s="11" t="str">
        <f>IF(E710="","",VLOOKUP(出納!E710,科目!$B$3:$C$35,2,FALSE))</f>
        <v/>
      </c>
      <c r="E710" s="11"/>
      <c r="F710" s="11"/>
      <c r="G710" s="11"/>
      <c r="H710" s="12" t="str">
        <f t="shared" si="23"/>
        <v/>
      </c>
    </row>
    <row r="711" spans="1:8">
      <c r="A711">
        <f t="shared" si="22"/>
        <v>0</v>
      </c>
      <c r="B711" s="10"/>
      <c r="C711" s="11"/>
      <c r="D711" s="11" t="str">
        <f>IF(E711="","",VLOOKUP(出納!E711,科目!$B$3:$C$35,2,FALSE))</f>
        <v/>
      </c>
      <c r="E711" s="11"/>
      <c r="F711" s="11"/>
      <c r="G711" s="11"/>
      <c r="H711" s="12" t="str">
        <f t="shared" si="23"/>
        <v/>
      </c>
    </row>
    <row r="712" spans="1:8">
      <c r="A712">
        <f t="shared" ref="A712:A775" si="24">F712+G712</f>
        <v>0</v>
      </c>
      <c r="B712" s="10"/>
      <c r="C712" s="11"/>
      <c r="D712" s="11" t="str">
        <f>IF(E712="","",VLOOKUP(出納!E712,科目!$B$3:$C$35,2,FALSE))</f>
        <v/>
      </c>
      <c r="E712" s="11"/>
      <c r="F712" s="11"/>
      <c r="G712" s="11"/>
      <c r="H712" s="12" t="str">
        <f t="shared" ref="H712:H775" si="25">IF(E712="","",H711+F712-G712)</f>
        <v/>
      </c>
    </row>
    <row r="713" spans="1:8">
      <c r="A713">
        <f t="shared" si="24"/>
        <v>0</v>
      </c>
      <c r="B713" s="10"/>
      <c r="C713" s="11"/>
      <c r="D713" s="11" t="str">
        <f>IF(E713="","",VLOOKUP(出納!E713,科目!$B$3:$C$35,2,FALSE))</f>
        <v/>
      </c>
      <c r="E713" s="11"/>
      <c r="F713" s="11"/>
      <c r="G713" s="11"/>
      <c r="H713" s="12" t="str">
        <f t="shared" si="25"/>
        <v/>
      </c>
    </row>
    <row r="714" spans="1:8">
      <c r="A714">
        <f t="shared" si="24"/>
        <v>0</v>
      </c>
      <c r="B714" s="10"/>
      <c r="C714" s="11"/>
      <c r="D714" s="11" t="str">
        <f>IF(E714="","",VLOOKUP(出納!E714,科目!$B$3:$C$35,2,FALSE))</f>
        <v/>
      </c>
      <c r="E714" s="11"/>
      <c r="F714" s="11"/>
      <c r="G714" s="11"/>
      <c r="H714" s="12" t="str">
        <f t="shared" si="25"/>
        <v/>
      </c>
    </row>
    <row r="715" spans="1:8">
      <c r="A715">
        <f t="shared" si="24"/>
        <v>0</v>
      </c>
      <c r="B715" s="10"/>
      <c r="C715" s="11"/>
      <c r="D715" s="11" t="str">
        <f>IF(E715="","",VLOOKUP(出納!E715,科目!$B$3:$C$35,2,FALSE))</f>
        <v/>
      </c>
      <c r="E715" s="11"/>
      <c r="F715" s="11"/>
      <c r="G715" s="11"/>
      <c r="H715" s="12" t="str">
        <f t="shared" si="25"/>
        <v/>
      </c>
    </row>
    <row r="716" spans="1:8">
      <c r="A716">
        <f t="shared" si="24"/>
        <v>0</v>
      </c>
      <c r="B716" s="10"/>
      <c r="C716" s="11"/>
      <c r="D716" s="11" t="str">
        <f>IF(E716="","",VLOOKUP(出納!E716,科目!$B$3:$C$35,2,FALSE))</f>
        <v/>
      </c>
      <c r="E716" s="11"/>
      <c r="F716" s="11"/>
      <c r="G716" s="11"/>
      <c r="H716" s="12" t="str">
        <f t="shared" si="25"/>
        <v/>
      </c>
    </row>
    <row r="717" spans="1:8">
      <c r="A717">
        <f t="shared" si="24"/>
        <v>0</v>
      </c>
      <c r="B717" s="10"/>
      <c r="C717" s="11"/>
      <c r="D717" s="11" t="str">
        <f>IF(E717="","",VLOOKUP(出納!E717,科目!$B$3:$C$35,2,FALSE))</f>
        <v/>
      </c>
      <c r="E717" s="11"/>
      <c r="F717" s="11"/>
      <c r="G717" s="11"/>
      <c r="H717" s="12" t="str">
        <f t="shared" si="25"/>
        <v/>
      </c>
    </row>
    <row r="718" spans="1:8">
      <c r="A718">
        <f t="shared" si="24"/>
        <v>0</v>
      </c>
      <c r="B718" s="10"/>
      <c r="C718" s="11"/>
      <c r="D718" s="11" t="str">
        <f>IF(E718="","",VLOOKUP(出納!E718,科目!$B$3:$C$35,2,FALSE))</f>
        <v/>
      </c>
      <c r="E718" s="11"/>
      <c r="F718" s="11"/>
      <c r="G718" s="11"/>
      <c r="H718" s="12" t="str">
        <f t="shared" si="25"/>
        <v/>
      </c>
    </row>
    <row r="719" spans="1:8">
      <c r="A719">
        <f t="shared" si="24"/>
        <v>0</v>
      </c>
      <c r="B719" s="10"/>
      <c r="C719" s="11"/>
      <c r="D719" s="11" t="str">
        <f>IF(E719="","",VLOOKUP(出納!E719,科目!$B$3:$C$35,2,FALSE))</f>
        <v/>
      </c>
      <c r="E719" s="11"/>
      <c r="F719" s="11"/>
      <c r="G719" s="11"/>
      <c r="H719" s="12" t="str">
        <f t="shared" si="25"/>
        <v/>
      </c>
    </row>
    <row r="720" spans="1:8">
      <c r="A720">
        <f t="shared" si="24"/>
        <v>0</v>
      </c>
      <c r="B720" s="10"/>
      <c r="C720" s="11"/>
      <c r="D720" s="11" t="str">
        <f>IF(E720="","",VLOOKUP(出納!E720,科目!$B$3:$C$35,2,FALSE))</f>
        <v/>
      </c>
      <c r="E720" s="11"/>
      <c r="F720" s="11"/>
      <c r="G720" s="11"/>
      <c r="H720" s="12" t="str">
        <f t="shared" si="25"/>
        <v/>
      </c>
    </row>
    <row r="721" spans="1:8">
      <c r="A721">
        <f t="shared" si="24"/>
        <v>0</v>
      </c>
      <c r="B721" s="10"/>
      <c r="C721" s="11"/>
      <c r="D721" s="11" t="str">
        <f>IF(E721="","",VLOOKUP(出納!E721,科目!$B$3:$C$35,2,FALSE))</f>
        <v/>
      </c>
      <c r="E721" s="11"/>
      <c r="F721" s="11"/>
      <c r="G721" s="11"/>
      <c r="H721" s="12" t="str">
        <f t="shared" si="25"/>
        <v/>
      </c>
    </row>
    <row r="722" spans="1:8">
      <c r="A722">
        <f t="shared" si="24"/>
        <v>0</v>
      </c>
      <c r="B722" s="10"/>
      <c r="C722" s="11"/>
      <c r="D722" s="11" t="str">
        <f>IF(E722="","",VLOOKUP(出納!E722,科目!$B$3:$C$35,2,FALSE))</f>
        <v/>
      </c>
      <c r="E722" s="11"/>
      <c r="F722" s="11"/>
      <c r="G722" s="11"/>
      <c r="H722" s="12" t="str">
        <f t="shared" si="25"/>
        <v/>
      </c>
    </row>
    <row r="723" spans="1:8">
      <c r="A723">
        <f t="shared" si="24"/>
        <v>0</v>
      </c>
      <c r="B723" s="10"/>
      <c r="C723" s="11"/>
      <c r="D723" s="11" t="str">
        <f>IF(E723="","",VLOOKUP(出納!E723,科目!$B$3:$C$35,2,FALSE))</f>
        <v/>
      </c>
      <c r="E723" s="11"/>
      <c r="F723" s="11"/>
      <c r="G723" s="11"/>
      <c r="H723" s="12" t="str">
        <f t="shared" si="25"/>
        <v/>
      </c>
    </row>
    <row r="724" spans="1:8">
      <c r="A724">
        <f t="shared" si="24"/>
        <v>0</v>
      </c>
      <c r="B724" s="10"/>
      <c r="C724" s="11"/>
      <c r="D724" s="11" t="str">
        <f>IF(E724="","",VLOOKUP(出納!E724,科目!$B$3:$C$35,2,FALSE))</f>
        <v/>
      </c>
      <c r="E724" s="11"/>
      <c r="F724" s="11"/>
      <c r="G724" s="11"/>
      <c r="H724" s="12" t="str">
        <f t="shared" si="25"/>
        <v/>
      </c>
    </row>
    <row r="725" spans="1:8">
      <c r="A725">
        <f t="shared" si="24"/>
        <v>0</v>
      </c>
      <c r="B725" s="10"/>
      <c r="C725" s="11"/>
      <c r="D725" s="11" t="str">
        <f>IF(E725="","",VLOOKUP(出納!E725,科目!$B$3:$C$35,2,FALSE))</f>
        <v/>
      </c>
      <c r="E725" s="11"/>
      <c r="F725" s="11"/>
      <c r="G725" s="11"/>
      <c r="H725" s="12" t="str">
        <f t="shared" si="25"/>
        <v/>
      </c>
    </row>
    <row r="726" spans="1:8">
      <c r="A726">
        <f t="shared" si="24"/>
        <v>0</v>
      </c>
      <c r="B726" s="10"/>
      <c r="C726" s="11"/>
      <c r="D726" s="11" t="str">
        <f>IF(E726="","",VLOOKUP(出納!E726,科目!$B$3:$C$35,2,FALSE))</f>
        <v/>
      </c>
      <c r="E726" s="11"/>
      <c r="F726" s="11"/>
      <c r="G726" s="11"/>
      <c r="H726" s="12" t="str">
        <f t="shared" si="25"/>
        <v/>
      </c>
    </row>
    <row r="727" spans="1:8">
      <c r="A727">
        <f t="shared" si="24"/>
        <v>0</v>
      </c>
      <c r="B727" s="10"/>
      <c r="C727" s="11"/>
      <c r="D727" s="11" t="str">
        <f>IF(E727="","",VLOOKUP(出納!E727,科目!$B$3:$C$35,2,FALSE))</f>
        <v/>
      </c>
      <c r="E727" s="11"/>
      <c r="F727" s="11"/>
      <c r="G727" s="11"/>
      <c r="H727" s="12" t="str">
        <f t="shared" si="25"/>
        <v/>
      </c>
    </row>
    <row r="728" spans="1:8">
      <c r="A728">
        <f t="shared" si="24"/>
        <v>0</v>
      </c>
      <c r="B728" s="10"/>
      <c r="C728" s="11"/>
      <c r="D728" s="11" t="str">
        <f>IF(E728="","",VLOOKUP(出納!E728,科目!$B$3:$C$35,2,FALSE))</f>
        <v/>
      </c>
      <c r="E728" s="11"/>
      <c r="F728" s="11"/>
      <c r="G728" s="11"/>
      <c r="H728" s="12" t="str">
        <f t="shared" si="25"/>
        <v/>
      </c>
    </row>
    <row r="729" spans="1:8">
      <c r="A729">
        <f t="shared" si="24"/>
        <v>0</v>
      </c>
      <c r="B729" s="10"/>
      <c r="C729" s="11"/>
      <c r="D729" s="11" t="str">
        <f>IF(E729="","",VLOOKUP(出納!E729,科目!$B$3:$C$35,2,FALSE))</f>
        <v/>
      </c>
      <c r="E729" s="11"/>
      <c r="F729" s="11"/>
      <c r="G729" s="11"/>
      <c r="H729" s="12" t="str">
        <f t="shared" si="25"/>
        <v/>
      </c>
    </row>
    <row r="730" spans="1:8">
      <c r="A730">
        <f t="shared" si="24"/>
        <v>0</v>
      </c>
      <c r="B730" s="10"/>
      <c r="C730" s="11"/>
      <c r="D730" s="11" t="str">
        <f>IF(E730="","",VLOOKUP(出納!E730,科目!$B$3:$C$35,2,FALSE))</f>
        <v/>
      </c>
      <c r="E730" s="11"/>
      <c r="F730" s="11"/>
      <c r="G730" s="11"/>
      <c r="H730" s="12" t="str">
        <f t="shared" si="25"/>
        <v/>
      </c>
    </row>
    <row r="731" spans="1:8">
      <c r="A731">
        <f t="shared" si="24"/>
        <v>0</v>
      </c>
      <c r="B731" s="10"/>
      <c r="C731" s="11"/>
      <c r="D731" s="11" t="str">
        <f>IF(E731="","",VLOOKUP(出納!E731,科目!$B$3:$C$35,2,FALSE))</f>
        <v/>
      </c>
      <c r="E731" s="11"/>
      <c r="F731" s="11"/>
      <c r="G731" s="11"/>
      <c r="H731" s="12" t="str">
        <f t="shared" si="25"/>
        <v/>
      </c>
    </row>
    <row r="732" spans="1:8">
      <c r="A732">
        <f t="shared" si="24"/>
        <v>0</v>
      </c>
      <c r="B732" s="10"/>
      <c r="C732" s="11"/>
      <c r="D732" s="11" t="str">
        <f>IF(E732="","",VLOOKUP(出納!E732,科目!$B$3:$C$35,2,FALSE))</f>
        <v/>
      </c>
      <c r="E732" s="11"/>
      <c r="F732" s="11"/>
      <c r="G732" s="11"/>
      <c r="H732" s="12" t="str">
        <f t="shared" si="25"/>
        <v/>
      </c>
    </row>
    <row r="733" spans="1:8">
      <c r="A733">
        <f t="shared" si="24"/>
        <v>0</v>
      </c>
      <c r="B733" s="10"/>
      <c r="C733" s="11"/>
      <c r="D733" s="11" t="str">
        <f>IF(E733="","",VLOOKUP(出納!E733,科目!$B$3:$C$35,2,FALSE))</f>
        <v/>
      </c>
      <c r="E733" s="11"/>
      <c r="F733" s="11"/>
      <c r="G733" s="11"/>
      <c r="H733" s="12" t="str">
        <f t="shared" si="25"/>
        <v/>
      </c>
    </row>
    <row r="734" spans="1:8">
      <c r="A734">
        <f t="shared" si="24"/>
        <v>0</v>
      </c>
      <c r="B734" s="10"/>
      <c r="C734" s="11"/>
      <c r="D734" s="11" t="str">
        <f>IF(E734="","",VLOOKUP(出納!E734,科目!$B$3:$C$35,2,FALSE))</f>
        <v/>
      </c>
      <c r="E734" s="11"/>
      <c r="F734" s="11"/>
      <c r="G734" s="11"/>
      <c r="H734" s="12" t="str">
        <f t="shared" si="25"/>
        <v/>
      </c>
    </row>
    <row r="735" spans="1:8">
      <c r="A735">
        <f t="shared" si="24"/>
        <v>0</v>
      </c>
      <c r="B735" s="10"/>
      <c r="C735" s="11"/>
      <c r="D735" s="11" t="str">
        <f>IF(E735="","",VLOOKUP(出納!E735,科目!$B$3:$C$35,2,FALSE))</f>
        <v/>
      </c>
      <c r="E735" s="11"/>
      <c r="F735" s="11"/>
      <c r="G735" s="11"/>
      <c r="H735" s="12" t="str">
        <f t="shared" si="25"/>
        <v/>
      </c>
    </row>
    <row r="736" spans="1:8">
      <c r="A736">
        <f t="shared" si="24"/>
        <v>0</v>
      </c>
      <c r="B736" s="10"/>
      <c r="C736" s="11"/>
      <c r="D736" s="11" t="str">
        <f>IF(E736="","",VLOOKUP(出納!E736,科目!$B$3:$C$35,2,FALSE))</f>
        <v/>
      </c>
      <c r="E736" s="11"/>
      <c r="F736" s="11"/>
      <c r="G736" s="11"/>
      <c r="H736" s="12" t="str">
        <f t="shared" si="25"/>
        <v/>
      </c>
    </row>
    <row r="737" spans="1:8">
      <c r="A737">
        <f t="shared" si="24"/>
        <v>0</v>
      </c>
      <c r="B737" s="10"/>
      <c r="C737" s="11"/>
      <c r="D737" s="11" t="str">
        <f>IF(E737="","",VLOOKUP(出納!E737,科目!$B$3:$C$35,2,FALSE))</f>
        <v/>
      </c>
      <c r="E737" s="11"/>
      <c r="F737" s="11"/>
      <c r="G737" s="11"/>
      <c r="H737" s="12" t="str">
        <f t="shared" si="25"/>
        <v/>
      </c>
    </row>
    <row r="738" spans="1:8">
      <c r="A738">
        <f t="shared" si="24"/>
        <v>0</v>
      </c>
      <c r="B738" s="10"/>
      <c r="C738" s="11"/>
      <c r="D738" s="11" t="str">
        <f>IF(E738="","",VLOOKUP(出納!E738,科目!$B$3:$C$35,2,FALSE))</f>
        <v/>
      </c>
      <c r="E738" s="11"/>
      <c r="F738" s="11"/>
      <c r="G738" s="11"/>
      <c r="H738" s="12" t="str">
        <f t="shared" si="25"/>
        <v/>
      </c>
    </row>
    <row r="739" spans="1:8">
      <c r="A739">
        <f t="shared" si="24"/>
        <v>0</v>
      </c>
      <c r="B739" s="10"/>
      <c r="C739" s="11"/>
      <c r="D739" s="11" t="str">
        <f>IF(E739="","",VLOOKUP(出納!E739,科目!$B$3:$C$35,2,FALSE))</f>
        <v/>
      </c>
      <c r="E739" s="11"/>
      <c r="F739" s="11"/>
      <c r="G739" s="11"/>
      <c r="H739" s="12" t="str">
        <f t="shared" si="25"/>
        <v/>
      </c>
    </row>
    <row r="740" spans="1:8">
      <c r="A740">
        <f t="shared" si="24"/>
        <v>0</v>
      </c>
      <c r="B740" s="10"/>
      <c r="C740" s="11"/>
      <c r="D740" s="11" t="str">
        <f>IF(E740="","",VLOOKUP(出納!E740,科目!$B$3:$C$35,2,FALSE))</f>
        <v/>
      </c>
      <c r="E740" s="11"/>
      <c r="F740" s="11"/>
      <c r="G740" s="11"/>
      <c r="H740" s="12" t="str">
        <f t="shared" si="25"/>
        <v/>
      </c>
    </row>
    <row r="741" spans="1:8">
      <c r="A741">
        <f t="shared" si="24"/>
        <v>0</v>
      </c>
      <c r="B741" s="10"/>
      <c r="C741" s="11"/>
      <c r="D741" s="11" t="str">
        <f>IF(E741="","",VLOOKUP(出納!E741,科目!$B$3:$C$35,2,FALSE))</f>
        <v/>
      </c>
      <c r="E741" s="11"/>
      <c r="F741" s="11"/>
      <c r="G741" s="11"/>
      <c r="H741" s="12" t="str">
        <f t="shared" si="25"/>
        <v/>
      </c>
    </row>
    <row r="742" spans="1:8">
      <c r="A742">
        <f t="shared" si="24"/>
        <v>0</v>
      </c>
      <c r="B742" s="10"/>
      <c r="C742" s="11"/>
      <c r="D742" s="11" t="str">
        <f>IF(E742="","",VLOOKUP(出納!E742,科目!$B$3:$C$35,2,FALSE))</f>
        <v/>
      </c>
      <c r="E742" s="11"/>
      <c r="F742" s="11"/>
      <c r="G742" s="11"/>
      <c r="H742" s="12" t="str">
        <f t="shared" si="25"/>
        <v/>
      </c>
    </row>
    <row r="743" spans="1:8">
      <c r="A743">
        <f t="shared" si="24"/>
        <v>0</v>
      </c>
      <c r="B743" s="10"/>
      <c r="C743" s="11"/>
      <c r="D743" s="11" t="str">
        <f>IF(E743="","",VLOOKUP(出納!E743,科目!$B$3:$C$35,2,FALSE))</f>
        <v/>
      </c>
      <c r="E743" s="11"/>
      <c r="F743" s="11"/>
      <c r="G743" s="11"/>
      <c r="H743" s="12" t="str">
        <f t="shared" si="25"/>
        <v/>
      </c>
    </row>
    <row r="744" spans="1:8">
      <c r="A744">
        <f t="shared" si="24"/>
        <v>0</v>
      </c>
      <c r="B744" s="10"/>
      <c r="C744" s="11"/>
      <c r="D744" s="11" t="str">
        <f>IF(E744="","",VLOOKUP(出納!E744,科目!$B$3:$C$35,2,FALSE))</f>
        <v/>
      </c>
      <c r="E744" s="11"/>
      <c r="F744" s="11"/>
      <c r="G744" s="11"/>
      <c r="H744" s="12" t="str">
        <f t="shared" si="25"/>
        <v/>
      </c>
    </row>
    <row r="745" spans="1:8">
      <c r="A745">
        <f t="shared" si="24"/>
        <v>0</v>
      </c>
      <c r="B745" s="10"/>
      <c r="C745" s="11"/>
      <c r="D745" s="11" t="str">
        <f>IF(E745="","",VLOOKUP(出納!E745,科目!$B$3:$C$35,2,FALSE))</f>
        <v/>
      </c>
      <c r="E745" s="11"/>
      <c r="F745" s="11"/>
      <c r="G745" s="11"/>
      <c r="H745" s="12" t="str">
        <f t="shared" si="25"/>
        <v/>
      </c>
    </row>
    <row r="746" spans="1:8">
      <c r="A746">
        <f t="shared" si="24"/>
        <v>0</v>
      </c>
      <c r="B746" s="10"/>
      <c r="C746" s="11"/>
      <c r="D746" s="11" t="str">
        <f>IF(E746="","",VLOOKUP(出納!E746,科目!$B$3:$C$35,2,FALSE))</f>
        <v/>
      </c>
      <c r="E746" s="11"/>
      <c r="F746" s="11"/>
      <c r="G746" s="11"/>
      <c r="H746" s="12" t="str">
        <f t="shared" si="25"/>
        <v/>
      </c>
    </row>
    <row r="747" spans="1:8">
      <c r="A747">
        <f t="shared" si="24"/>
        <v>0</v>
      </c>
      <c r="B747" s="10"/>
      <c r="C747" s="11"/>
      <c r="D747" s="11" t="str">
        <f>IF(E747="","",VLOOKUP(出納!E747,科目!$B$3:$C$35,2,FALSE))</f>
        <v/>
      </c>
      <c r="E747" s="11"/>
      <c r="F747" s="11"/>
      <c r="G747" s="11"/>
      <c r="H747" s="12" t="str">
        <f t="shared" si="25"/>
        <v/>
      </c>
    </row>
    <row r="748" spans="1:8">
      <c r="A748">
        <f t="shared" si="24"/>
        <v>0</v>
      </c>
      <c r="B748" s="10"/>
      <c r="C748" s="11"/>
      <c r="D748" s="11" t="str">
        <f>IF(E748="","",VLOOKUP(出納!E748,科目!$B$3:$C$35,2,FALSE))</f>
        <v/>
      </c>
      <c r="E748" s="11"/>
      <c r="F748" s="11"/>
      <c r="G748" s="11"/>
      <c r="H748" s="12" t="str">
        <f t="shared" si="25"/>
        <v/>
      </c>
    </row>
    <row r="749" spans="1:8">
      <c r="A749">
        <f t="shared" si="24"/>
        <v>0</v>
      </c>
      <c r="B749" s="10"/>
      <c r="C749" s="11"/>
      <c r="D749" s="11" t="str">
        <f>IF(E749="","",VLOOKUP(出納!E749,科目!$B$3:$C$35,2,FALSE))</f>
        <v/>
      </c>
      <c r="E749" s="11"/>
      <c r="F749" s="11"/>
      <c r="G749" s="11"/>
      <c r="H749" s="12" t="str">
        <f t="shared" si="25"/>
        <v/>
      </c>
    </row>
    <row r="750" spans="1:8">
      <c r="A750">
        <f t="shared" si="24"/>
        <v>0</v>
      </c>
      <c r="B750" s="10"/>
      <c r="C750" s="11"/>
      <c r="D750" s="11" t="str">
        <f>IF(E750="","",VLOOKUP(出納!E750,科目!$B$3:$C$35,2,FALSE))</f>
        <v/>
      </c>
      <c r="E750" s="11"/>
      <c r="F750" s="11"/>
      <c r="G750" s="11"/>
      <c r="H750" s="12" t="str">
        <f t="shared" si="25"/>
        <v/>
      </c>
    </row>
    <row r="751" spans="1:8">
      <c r="A751">
        <f t="shared" si="24"/>
        <v>0</v>
      </c>
      <c r="B751" s="10"/>
      <c r="C751" s="11"/>
      <c r="D751" s="11" t="str">
        <f>IF(E751="","",VLOOKUP(出納!E751,科目!$B$3:$C$35,2,FALSE))</f>
        <v/>
      </c>
      <c r="E751" s="11"/>
      <c r="F751" s="11"/>
      <c r="G751" s="11"/>
      <c r="H751" s="12" t="str">
        <f t="shared" si="25"/>
        <v/>
      </c>
    </row>
    <row r="752" spans="1:8">
      <c r="A752">
        <f t="shared" si="24"/>
        <v>0</v>
      </c>
      <c r="B752" s="10"/>
      <c r="C752" s="11"/>
      <c r="D752" s="11" t="str">
        <f>IF(E752="","",VLOOKUP(出納!E752,科目!$B$3:$C$35,2,FALSE))</f>
        <v/>
      </c>
      <c r="E752" s="11"/>
      <c r="F752" s="11"/>
      <c r="G752" s="11"/>
      <c r="H752" s="12" t="str">
        <f t="shared" si="25"/>
        <v/>
      </c>
    </row>
    <row r="753" spans="1:8">
      <c r="A753">
        <f t="shared" si="24"/>
        <v>0</v>
      </c>
      <c r="B753" s="10"/>
      <c r="C753" s="11"/>
      <c r="D753" s="11" t="str">
        <f>IF(E753="","",VLOOKUP(出納!E753,科目!$B$3:$C$35,2,FALSE))</f>
        <v/>
      </c>
      <c r="E753" s="11"/>
      <c r="F753" s="11"/>
      <c r="G753" s="11"/>
      <c r="H753" s="12" t="str">
        <f t="shared" si="25"/>
        <v/>
      </c>
    </row>
    <row r="754" spans="1:8">
      <c r="A754">
        <f t="shared" si="24"/>
        <v>0</v>
      </c>
      <c r="B754" s="10"/>
      <c r="C754" s="11"/>
      <c r="D754" s="11" t="str">
        <f>IF(E754="","",VLOOKUP(出納!E754,科目!$B$3:$C$35,2,FALSE))</f>
        <v/>
      </c>
      <c r="E754" s="11"/>
      <c r="F754" s="11"/>
      <c r="G754" s="11"/>
      <c r="H754" s="12" t="str">
        <f t="shared" si="25"/>
        <v/>
      </c>
    </row>
    <row r="755" spans="1:8">
      <c r="A755">
        <f t="shared" si="24"/>
        <v>0</v>
      </c>
      <c r="B755" s="10"/>
      <c r="C755" s="11"/>
      <c r="D755" s="11" t="str">
        <f>IF(E755="","",VLOOKUP(出納!E755,科目!$B$3:$C$35,2,FALSE))</f>
        <v/>
      </c>
      <c r="E755" s="11"/>
      <c r="F755" s="11"/>
      <c r="G755" s="11"/>
      <c r="H755" s="12" t="str">
        <f t="shared" si="25"/>
        <v/>
      </c>
    </row>
    <row r="756" spans="1:8">
      <c r="A756">
        <f t="shared" si="24"/>
        <v>0</v>
      </c>
      <c r="B756" s="10"/>
      <c r="C756" s="11"/>
      <c r="D756" s="11" t="str">
        <f>IF(E756="","",VLOOKUP(出納!E756,科目!$B$3:$C$35,2,FALSE))</f>
        <v/>
      </c>
      <c r="E756" s="11"/>
      <c r="F756" s="11"/>
      <c r="G756" s="11"/>
      <c r="H756" s="12" t="str">
        <f t="shared" si="25"/>
        <v/>
      </c>
    </row>
    <row r="757" spans="1:8">
      <c r="A757">
        <f t="shared" si="24"/>
        <v>0</v>
      </c>
      <c r="B757" s="10"/>
      <c r="C757" s="11"/>
      <c r="D757" s="11" t="str">
        <f>IF(E757="","",VLOOKUP(出納!E757,科目!$B$3:$C$35,2,FALSE))</f>
        <v/>
      </c>
      <c r="E757" s="11"/>
      <c r="F757" s="11"/>
      <c r="G757" s="11"/>
      <c r="H757" s="12" t="str">
        <f t="shared" si="25"/>
        <v/>
      </c>
    </row>
    <row r="758" spans="1:8">
      <c r="A758">
        <f t="shared" si="24"/>
        <v>0</v>
      </c>
      <c r="B758" s="10"/>
      <c r="C758" s="11"/>
      <c r="D758" s="11" t="str">
        <f>IF(E758="","",VLOOKUP(出納!E758,科目!$B$3:$C$35,2,FALSE))</f>
        <v/>
      </c>
      <c r="E758" s="11"/>
      <c r="F758" s="11"/>
      <c r="G758" s="11"/>
      <c r="H758" s="12" t="str">
        <f t="shared" si="25"/>
        <v/>
      </c>
    </row>
    <row r="759" spans="1:8">
      <c r="A759">
        <f t="shared" si="24"/>
        <v>0</v>
      </c>
      <c r="B759" s="10"/>
      <c r="C759" s="11"/>
      <c r="D759" s="11" t="str">
        <f>IF(E759="","",VLOOKUP(出納!E759,科目!$B$3:$C$35,2,FALSE))</f>
        <v/>
      </c>
      <c r="E759" s="11"/>
      <c r="F759" s="11"/>
      <c r="G759" s="11"/>
      <c r="H759" s="12" t="str">
        <f t="shared" si="25"/>
        <v/>
      </c>
    </row>
    <row r="760" spans="1:8">
      <c r="A760">
        <f t="shared" si="24"/>
        <v>0</v>
      </c>
      <c r="B760" s="10"/>
      <c r="C760" s="11"/>
      <c r="D760" s="11" t="str">
        <f>IF(E760="","",VLOOKUP(出納!E760,科目!$B$3:$C$35,2,FALSE))</f>
        <v/>
      </c>
      <c r="E760" s="11"/>
      <c r="F760" s="11"/>
      <c r="G760" s="11"/>
      <c r="H760" s="12" t="str">
        <f t="shared" si="25"/>
        <v/>
      </c>
    </row>
    <row r="761" spans="1:8">
      <c r="A761">
        <f t="shared" si="24"/>
        <v>0</v>
      </c>
      <c r="B761" s="10"/>
      <c r="C761" s="11"/>
      <c r="D761" s="11" t="str">
        <f>IF(E761="","",VLOOKUP(出納!E761,科目!$B$3:$C$35,2,FALSE))</f>
        <v/>
      </c>
      <c r="E761" s="11"/>
      <c r="F761" s="11"/>
      <c r="G761" s="11"/>
      <c r="H761" s="12" t="str">
        <f t="shared" si="25"/>
        <v/>
      </c>
    </row>
    <row r="762" spans="1:8">
      <c r="A762">
        <f t="shared" si="24"/>
        <v>0</v>
      </c>
      <c r="B762" s="10"/>
      <c r="C762" s="11"/>
      <c r="D762" s="11" t="str">
        <f>IF(E762="","",VLOOKUP(出納!E762,科目!$B$3:$C$35,2,FALSE))</f>
        <v/>
      </c>
      <c r="E762" s="11"/>
      <c r="F762" s="11"/>
      <c r="G762" s="11"/>
      <c r="H762" s="12" t="str">
        <f t="shared" si="25"/>
        <v/>
      </c>
    </row>
    <row r="763" spans="1:8">
      <c r="A763">
        <f t="shared" si="24"/>
        <v>0</v>
      </c>
      <c r="B763" s="10"/>
      <c r="C763" s="11"/>
      <c r="D763" s="11" t="str">
        <f>IF(E763="","",VLOOKUP(出納!E763,科目!$B$3:$C$35,2,FALSE))</f>
        <v/>
      </c>
      <c r="E763" s="11"/>
      <c r="F763" s="11"/>
      <c r="G763" s="11"/>
      <c r="H763" s="12" t="str">
        <f t="shared" si="25"/>
        <v/>
      </c>
    </row>
    <row r="764" spans="1:8">
      <c r="A764">
        <f t="shared" si="24"/>
        <v>0</v>
      </c>
      <c r="B764" s="10"/>
      <c r="C764" s="11"/>
      <c r="D764" s="11" t="str">
        <f>IF(E764="","",VLOOKUP(出納!E764,科目!$B$3:$C$35,2,FALSE))</f>
        <v/>
      </c>
      <c r="E764" s="11"/>
      <c r="F764" s="11"/>
      <c r="G764" s="11"/>
      <c r="H764" s="12" t="str">
        <f t="shared" si="25"/>
        <v/>
      </c>
    </row>
    <row r="765" spans="1:8">
      <c r="A765">
        <f t="shared" si="24"/>
        <v>0</v>
      </c>
      <c r="B765" s="10"/>
      <c r="C765" s="11"/>
      <c r="D765" s="11" t="str">
        <f>IF(E765="","",VLOOKUP(出納!E765,科目!$B$3:$C$35,2,FALSE))</f>
        <v/>
      </c>
      <c r="E765" s="11"/>
      <c r="F765" s="11"/>
      <c r="G765" s="11"/>
      <c r="H765" s="12" t="str">
        <f t="shared" si="25"/>
        <v/>
      </c>
    </row>
    <row r="766" spans="1:8">
      <c r="A766">
        <f t="shared" si="24"/>
        <v>0</v>
      </c>
      <c r="B766" s="10"/>
      <c r="C766" s="11"/>
      <c r="D766" s="11" t="str">
        <f>IF(E766="","",VLOOKUP(出納!E766,科目!$B$3:$C$35,2,FALSE))</f>
        <v/>
      </c>
      <c r="E766" s="11"/>
      <c r="F766" s="11"/>
      <c r="G766" s="11"/>
      <c r="H766" s="12" t="str">
        <f t="shared" si="25"/>
        <v/>
      </c>
    </row>
    <row r="767" spans="1:8">
      <c r="A767">
        <f t="shared" si="24"/>
        <v>0</v>
      </c>
      <c r="B767" s="10"/>
      <c r="C767" s="11"/>
      <c r="D767" s="11" t="str">
        <f>IF(E767="","",VLOOKUP(出納!E767,科目!$B$3:$C$35,2,FALSE))</f>
        <v/>
      </c>
      <c r="E767" s="11"/>
      <c r="F767" s="11"/>
      <c r="G767" s="11"/>
      <c r="H767" s="12" t="str">
        <f t="shared" si="25"/>
        <v/>
      </c>
    </row>
    <row r="768" spans="1:8">
      <c r="A768">
        <f t="shared" si="24"/>
        <v>0</v>
      </c>
      <c r="B768" s="10"/>
      <c r="C768" s="11"/>
      <c r="D768" s="11" t="str">
        <f>IF(E768="","",VLOOKUP(出納!E768,科目!$B$3:$C$35,2,FALSE))</f>
        <v/>
      </c>
      <c r="E768" s="11"/>
      <c r="F768" s="11"/>
      <c r="G768" s="11"/>
      <c r="H768" s="12" t="str">
        <f t="shared" si="25"/>
        <v/>
      </c>
    </row>
    <row r="769" spans="1:8">
      <c r="A769">
        <f t="shared" si="24"/>
        <v>0</v>
      </c>
      <c r="B769" s="10"/>
      <c r="C769" s="11"/>
      <c r="D769" s="11" t="str">
        <f>IF(E769="","",VLOOKUP(出納!E769,科目!$B$3:$C$35,2,FALSE))</f>
        <v/>
      </c>
      <c r="E769" s="11"/>
      <c r="F769" s="11"/>
      <c r="G769" s="11"/>
      <c r="H769" s="12" t="str">
        <f t="shared" si="25"/>
        <v/>
      </c>
    </row>
    <row r="770" spans="1:8">
      <c r="A770">
        <f t="shared" si="24"/>
        <v>0</v>
      </c>
      <c r="B770" s="10"/>
      <c r="C770" s="11"/>
      <c r="D770" s="11" t="str">
        <f>IF(E770="","",VLOOKUP(出納!E770,科目!$B$3:$C$35,2,FALSE))</f>
        <v/>
      </c>
      <c r="E770" s="11"/>
      <c r="F770" s="11"/>
      <c r="G770" s="11"/>
      <c r="H770" s="12" t="str">
        <f t="shared" si="25"/>
        <v/>
      </c>
    </row>
    <row r="771" spans="1:8">
      <c r="A771">
        <f t="shared" si="24"/>
        <v>0</v>
      </c>
      <c r="B771" s="10"/>
      <c r="C771" s="11"/>
      <c r="D771" s="11" t="str">
        <f>IF(E771="","",VLOOKUP(出納!E771,科目!$B$3:$C$35,2,FALSE))</f>
        <v/>
      </c>
      <c r="E771" s="11"/>
      <c r="F771" s="11"/>
      <c r="G771" s="11"/>
      <c r="H771" s="12" t="str">
        <f t="shared" si="25"/>
        <v/>
      </c>
    </row>
    <row r="772" spans="1:8">
      <c r="A772">
        <f t="shared" si="24"/>
        <v>0</v>
      </c>
      <c r="B772" s="10"/>
      <c r="C772" s="11"/>
      <c r="D772" s="11" t="str">
        <f>IF(E772="","",VLOOKUP(出納!E772,科目!$B$3:$C$35,2,FALSE))</f>
        <v/>
      </c>
      <c r="E772" s="11"/>
      <c r="F772" s="11"/>
      <c r="G772" s="11"/>
      <c r="H772" s="12" t="str">
        <f t="shared" si="25"/>
        <v/>
      </c>
    </row>
    <row r="773" spans="1:8">
      <c r="A773">
        <f t="shared" si="24"/>
        <v>0</v>
      </c>
      <c r="B773" s="10"/>
      <c r="C773" s="11"/>
      <c r="D773" s="11" t="str">
        <f>IF(E773="","",VLOOKUP(出納!E773,科目!$B$3:$C$35,2,FALSE))</f>
        <v/>
      </c>
      <c r="E773" s="11"/>
      <c r="F773" s="11"/>
      <c r="G773" s="11"/>
      <c r="H773" s="12" t="str">
        <f t="shared" si="25"/>
        <v/>
      </c>
    </row>
    <row r="774" spans="1:8">
      <c r="A774">
        <f t="shared" si="24"/>
        <v>0</v>
      </c>
      <c r="B774" s="10"/>
      <c r="C774" s="11"/>
      <c r="D774" s="11" t="str">
        <f>IF(E774="","",VLOOKUP(出納!E774,科目!$B$3:$C$35,2,FALSE))</f>
        <v/>
      </c>
      <c r="E774" s="11"/>
      <c r="F774" s="11"/>
      <c r="G774" s="11"/>
      <c r="H774" s="12" t="str">
        <f t="shared" si="25"/>
        <v/>
      </c>
    </row>
    <row r="775" spans="1:8">
      <c r="A775">
        <f t="shared" si="24"/>
        <v>0</v>
      </c>
      <c r="B775" s="10"/>
      <c r="C775" s="11"/>
      <c r="D775" s="11" t="str">
        <f>IF(E775="","",VLOOKUP(出納!E775,科目!$B$3:$C$35,2,FALSE))</f>
        <v/>
      </c>
      <c r="E775" s="11"/>
      <c r="F775" s="11"/>
      <c r="G775" s="11"/>
      <c r="H775" s="12" t="str">
        <f t="shared" si="25"/>
        <v/>
      </c>
    </row>
    <row r="776" spans="1:8">
      <c r="A776">
        <f t="shared" ref="A776:A839" si="26">F776+G776</f>
        <v>0</v>
      </c>
      <c r="B776" s="10"/>
      <c r="C776" s="11"/>
      <c r="D776" s="11" t="str">
        <f>IF(E776="","",VLOOKUP(出納!E776,科目!$B$3:$C$35,2,FALSE))</f>
        <v/>
      </c>
      <c r="E776" s="11"/>
      <c r="F776" s="11"/>
      <c r="G776" s="11"/>
      <c r="H776" s="12" t="str">
        <f t="shared" ref="H776:H839" si="27">IF(E776="","",H775+F776-G776)</f>
        <v/>
      </c>
    </row>
    <row r="777" spans="1:8">
      <c r="A777">
        <f t="shared" si="26"/>
        <v>0</v>
      </c>
      <c r="B777" s="10"/>
      <c r="C777" s="11"/>
      <c r="D777" s="11" t="str">
        <f>IF(E777="","",VLOOKUP(出納!E777,科目!$B$3:$C$35,2,FALSE))</f>
        <v/>
      </c>
      <c r="E777" s="11"/>
      <c r="F777" s="11"/>
      <c r="G777" s="11"/>
      <c r="H777" s="12" t="str">
        <f t="shared" si="27"/>
        <v/>
      </c>
    </row>
    <row r="778" spans="1:8">
      <c r="A778">
        <f t="shared" si="26"/>
        <v>0</v>
      </c>
      <c r="B778" s="10"/>
      <c r="C778" s="11"/>
      <c r="D778" s="11" t="str">
        <f>IF(E778="","",VLOOKUP(出納!E778,科目!$B$3:$C$35,2,FALSE))</f>
        <v/>
      </c>
      <c r="E778" s="11"/>
      <c r="F778" s="11"/>
      <c r="G778" s="11"/>
      <c r="H778" s="12" t="str">
        <f t="shared" si="27"/>
        <v/>
      </c>
    </row>
    <row r="779" spans="1:8">
      <c r="A779">
        <f t="shared" si="26"/>
        <v>0</v>
      </c>
      <c r="B779" s="10"/>
      <c r="C779" s="11"/>
      <c r="D779" s="11" t="str">
        <f>IF(E779="","",VLOOKUP(出納!E779,科目!$B$3:$C$35,2,FALSE))</f>
        <v/>
      </c>
      <c r="E779" s="11"/>
      <c r="F779" s="11"/>
      <c r="G779" s="11"/>
      <c r="H779" s="12" t="str">
        <f t="shared" si="27"/>
        <v/>
      </c>
    </row>
    <row r="780" spans="1:8">
      <c r="A780">
        <f t="shared" si="26"/>
        <v>0</v>
      </c>
      <c r="B780" s="10"/>
      <c r="C780" s="11"/>
      <c r="D780" s="11" t="str">
        <f>IF(E780="","",VLOOKUP(出納!E780,科目!$B$3:$C$35,2,FALSE))</f>
        <v/>
      </c>
      <c r="E780" s="11"/>
      <c r="F780" s="11"/>
      <c r="G780" s="11"/>
      <c r="H780" s="12" t="str">
        <f t="shared" si="27"/>
        <v/>
      </c>
    </row>
    <row r="781" spans="1:8">
      <c r="A781">
        <f t="shared" si="26"/>
        <v>0</v>
      </c>
      <c r="B781" s="10"/>
      <c r="C781" s="11"/>
      <c r="D781" s="11" t="str">
        <f>IF(E781="","",VLOOKUP(出納!E781,科目!$B$3:$C$35,2,FALSE))</f>
        <v/>
      </c>
      <c r="E781" s="11"/>
      <c r="F781" s="11"/>
      <c r="G781" s="11"/>
      <c r="H781" s="12" t="str">
        <f t="shared" si="27"/>
        <v/>
      </c>
    </row>
    <row r="782" spans="1:8">
      <c r="A782">
        <f t="shared" si="26"/>
        <v>0</v>
      </c>
      <c r="B782" s="10"/>
      <c r="C782" s="11"/>
      <c r="D782" s="11" t="str">
        <f>IF(E782="","",VLOOKUP(出納!E782,科目!$B$3:$C$35,2,FALSE))</f>
        <v/>
      </c>
      <c r="E782" s="11"/>
      <c r="F782" s="11"/>
      <c r="G782" s="11"/>
      <c r="H782" s="12" t="str">
        <f t="shared" si="27"/>
        <v/>
      </c>
    </row>
    <row r="783" spans="1:8">
      <c r="A783">
        <f t="shared" si="26"/>
        <v>0</v>
      </c>
      <c r="B783" s="10"/>
      <c r="C783" s="11"/>
      <c r="D783" s="11" t="str">
        <f>IF(E783="","",VLOOKUP(出納!E783,科目!$B$3:$C$35,2,FALSE))</f>
        <v/>
      </c>
      <c r="E783" s="11"/>
      <c r="F783" s="11"/>
      <c r="G783" s="11"/>
      <c r="H783" s="12" t="str">
        <f t="shared" si="27"/>
        <v/>
      </c>
    </row>
    <row r="784" spans="1:8">
      <c r="A784">
        <f t="shared" si="26"/>
        <v>0</v>
      </c>
      <c r="B784" s="10"/>
      <c r="C784" s="11"/>
      <c r="D784" s="11" t="str">
        <f>IF(E784="","",VLOOKUP(出納!E784,科目!$B$3:$C$35,2,FALSE))</f>
        <v/>
      </c>
      <c r="E784" s="11"/>
      <c r="F784" s="11"/>
      <c r="G784" s="11"/>
      <c r="H784" s="12" t="str">
        <f t="shared" si="27"/>
        <v/>
      </c>
    </row>
    <row r="785" spans="1:8">
      <c r="A785">
        <f t="shared" si="26"/>
        <v>0</v>
      </c>
      <c r="B785" s="10"/>
      <c r="C785" s="11"/>
      <c r="D785" s="11" t="str">
        <f>IF(E785="","",VLOOKUP(出納!E785,科目!$B$3:$C$35,2,FALSE))</f>
        <v/>
      </c>
      <c r="E785" s="11"/>
      <c r="F785" s="11"/>
      <c r="G785" s="11"/>
      <c r="H785" s="12" t="str">
        <f t="shared" si="27"/>
        <v/>
      </c>
    </row>
    <row r="786" spans="1:8">
      <c r="A786">
        <f t="shared" si="26"/>
        <v>0</v>
      </c>
      <c r="B786" s="10"/>
      <c r="C786" s="11"/>
      <c r="D786" s="11" t="str">
        <f>IF(E786="","",VLOOKUP(出納!E786,科目!$B$3:$C$35,2,FALSE))</f>
        <v/>
      </c>
      <c r="E786" s="11"/>
      <c r="F786" s="11"/>
      <c r="G786" s="11"/>
      <c r="H786" s="12" t="str">
        <f t="shared" si="27"/>
        <v/>
      </c>
    </row>
    <row r="787" spans="1:8">
      <c r="A787">
        <f t="shared" si="26"/>
        <v>0</v>
      </c>
      <c r="B787" s="10"/>
      <c r="C787" s="11"/>
      <c r="D787" s="11" t="str">
        <f>IF(E787="","",VLOOKUP(出納!E787,科目!$B$3:$C$35,2,FALSE))</f>
        <v/>
      </c>
      <c r="E787" s="11"/>
      <c r="F787" s="11"/>
      <c r="G787" s="11"/>
      <c r="H787" s="12" t="str">
        <f t="shared" si="27"/>
        <v/>
      </c>
    </row>
    <row r="788" spans="1:8">
      <c r="A788">
        <f t="shared" si="26"/>
        <v>0</v>
      </c>
      <c r="B788" s="10"/>
      <c r="C788" s="11"/>
      <c r="D788" s="11" t="str">
        <f>IF(E788="","",VLOOKUP(出納!E788,科目!$B$3:$C$35,2,FALSE))</f>
        <v/>
      </c>
      <c r="E788" s="11"/>
      <c r="F788" s="11"/>
      <c r="G788" s="11"/>
      <c r="H788" s="12" t="str">
        <f t="shared" si="27"/>
        <v/>
      </c>
    </row>
    <row r="789" spans="1:8">
      <c r="A789">
        <f t="shared" si="26"/>
        <v>0</v>
      </c>
      <c r="B789" s="10"/>
      <c r="C789" s="11"/>
      <c r="D789" s="11" t="str">
        <f>IF(E789="","",VLOOKUP(出納!E789,科目!$B$3:$C$35,2,FALSE))</f>
        <v/>
      </c>
      <c r="E789" s="11"/>
      <c r="F789" s="11"/>
      <c r="G789" s="11"/>
      <c r="H789" s="12" t="str">
        <f t="shared" si="27"/>
        <v/>
      </c>
    </row>
    <row r="790" spans="1:8">
      <c r="A790">
        <f t="shared" si="26"/>
        <v>0</v>
      </c>
      <c r="B790" s="10"/>
      <c r="C790" s="11"/>
      <c r="D790" s="11" t="str">
        <f>IF(E790="","",VLOOKUP(出納!E790,科目!$B$3:$C$35,2,FALSE))</f>
        <v/>
      </c>
      <c r="E790" s="11"/>
      <c r="F790" s="11"/>
      <c r="G790" s="11"/>
      <c r="H790" s="12" t="str">
        <f t="shared" si="27"/>
        <v/>
      </c>
    </row>
    <row r="791" spans="1:8">
      <c r="A791">
        <f t="shared" si="26"/>
        <v>0</v>
      </c>
      <c r="B791" s="10"/>
      <c r="C791" s="11"/>
      <c r="D791" s="11" t="str">
        <f>IF(E791="","",VLOOKUP(出納!E791,科目!$B$3:$C$35,2,FALSE))</f>
        <v/>
      </c>
      <c r="E791" s="11"/>
      <c r="F791" s="11"/>
      <c r="G791" s="11"/>
      <c r="H791" s="12" t="str">
        <f t="shared" si="27"/>
        <v/>
      </c>
    </row>
    <row r="792" spans="1:8">
      <c r="A792">
        <f t="shared" si="26"/>
        <v>0</v>
      </c>
      <c r="B792" s="10"/>
      <c r="C792" s="11"/>
      <c r="D792" s="11" t="str">
        <f>IF(E792="","",VLOOKUP(出納!E792,科目!$B$3:$C$35,2,FALSE))</f>
        <v/>
      </c>
      <c r="E792" s="11"/>
      <c r="F792" s="11"/>
      <c r="G792" s="11"/>
      <c r="H792" s="12" t="str">
        <f t="shared" si="27"/>
        <v/>
      </c>
    </row>
    <row r="793" spans="1:8">
      <c r="A793">
        <f t="shared" si="26"/>
        <v>0</v>
      </c>
      <c r="B793" s="10"/>
      <c r="C793" s="11"/>
      <c r="D793" s="11" t="str">
        <f>IF(E793="","",VLOOKUP(出納!E793,科目!$B$3:$C$35,2,FALSE))</f>
        <v/>
      </c>
      <c r="E793" s="11"/>
      <c r="F793" s="11"/>
      <c r="G793" s="11"/>
      <c r="H793" s="12" t="str">
        <f t="shared" si="27"/>
        <v/>
      </c>
    </row>
    <row r="794" spans="1:8">
      <c r="A794">
        <f t="shared" si="26"/>
        <v>0</v>
      </c>
      <c r="B794" s="10"/>
      <c r="C794" s="11"/>
      <c r="D794" s="11" t="str">
        <f>IF(E794="","",VLOOKUP(出納!E794,科目!$B$3:$C$35,2,FALSE))</f>
        <v/>
      </c>
      <c r="E794" s="11"/>
      <c r="F794" s="11"/>
      <c r="G794" s="11"/>
      <c r="H794" s="12" t="str">
        <f t="shared" si="27"/>
        <v/>
      </c>
    </row>
    <row r="795" spans="1:8">
      <c r="A795">
        <f t="shared" si="26"/>
        <v>0</v>
      </c>
      <c r="B795" s="10"/>
      <c r="C795" s="11"/>
      <c r="D795" s="11" t="str">
        <f>IF(E795="","",VLOOKUP(出納!E795,科目!$B$3:$C$35,2,FALSE))</f>
        <v/>
      </c>
      <c r="E795" s="11"/>
      <c r="F795" s="11"/>
      <c r="G795" s="11"/>
      <c r="H795" s="12" t="str">
        <f t="shared" si="27"/>
        <v/>
      </c>
    </row>
    <row r="796" spans="1:8">
      <c r="A796">
        <f t="shared" si="26"/>
        <v>0</v>
      </c>
      <c r="B796" s="10"/>
      <c r="C796" s="11"/>
      <c r="D796" s="11" t="str">
        <f>IF(E796="","",VLOOKUP(出納!E796,科目!$B$3:$C$35,2,FALSE))</f>
        <v/>
      </c>
      <c r="E796" s="11"/>
      <c r="F796" s="11"/>
      <c r="G796" s="11"/>
      <c r="H796" s="12" t="str">
        <f t="shared" si="27"/>
        <v/>
      </c>
    </row>
    <row r="797" spans="1:8">
      <c r="A797">
        <f t="shared" si="26"/>
        <v>0</v>
      </c>
      <c r="B797" s="10"/>
      <c r="C797" s="11"/>
      <c r="D797" s="11" t="str">
        <f>IF(E797="","",VLOOKUP(出納!E797,科目!$B$3:$C$35,2,FALSE))</f>
        <v/>
      </c>
      <c r="E797" s="11"/>
      <c r="F797" s="11"/>
      <c r="G797" s="11"/>
      <c r="H797" s="12" t="str">
        <f t="shared" si="27"/>
        <v/>
      </c>
    </row>
    <row r="798" spans="1:8">
      <c r="A798">
        <f t="shared" si="26"/>
        <v>0</v>
      </c>
      <c r="B798" s="10"/>
      <c r="C798" s="11"/>
      <c r="D798" s="11" t="str">
        <f>IF(E798="","",VLOOKUP(出納!E798,科目!$B$3:$C$35,2,FALSE))</f>
        <v/>
      </c>
      <c r="E798" s="11"/>
      <c r="F798" s="11"/>
      <c r="G798" s="11"/>
      <c r="H798" s="12" t="str">
        <f t="shared" si="27"/>
        <v/>
      </c>
    </row>
    <row r="799" spans="1:8">
      <c r="A799">
        <f t="shared" si="26"/>
        <v>0</v>
      </c>
      <c r="B799" s="10"/>
      <c r="C799" s="11"/>
      <c r="D799" s="11" t="str">
        <f>IF(E799="","",VLOOKUP(出納!E799,科目!$B$3:$C$35,2,FALSE))</f>
        <v/>
      </c>
      <c r="E799" s="11"/>
      <c r="F799" s="11"/>
      <c r="G799" s="11"/>
      <c r="H799" s="12" t="str">
        <f t="shared" si="27"/>
        <v/>
      </c>
    </row>
    <row r="800" spans="1:8">
      <c r="A800">
        <f t="shared" si="26"/>
        <v>0</v>
      </c>
      <c r="B800" s="10"/>
      <c r="C800" s="11"/>
      <c r="D800" s="11" t="str">
        <f>IF(E800="","",VLOOKUP(出納!E800,科目!$B$3:$C$35,2,FALSE))</f>
        <v/>
      </c>
      <c r="E800" s="11"/>
      <c r="F800" s="11"/>
      <c r="G800" s="11"/>
      <c r="H800" s="12" t="str">
        <f t="shared" si="27"/>
        <v/>
      </c>
    </row>
    <row r="801" spans="1:8">
      <c r="A801">
        <f t="shared" si="26"/>
        <v>0</v>
      </c>
      <c r="B801" s="10"/>
      <c r="C801" s="11"/>
      <c r="D801" s="11" t="str">
        <f>IF(E801="","",VLOOKUP(出納!E801,科目!$B$3:$C$35,2,FALSE))</f>
        <v/>
      </c>
      <c r="E801" s="11"/>
      <c r="F801" s="11"/>
      <c r="G801" s="11"/>
      <c r="H801" s="12" t="str">
        <f t="shared" si="27"/>
        <v/>
      </c>
    </row>
    <row r="802" spans="1:8">
      <c r="A802">
        <f t="shared" si="26"/>
        <v>0</v>
      </c>
      <c r="B802" s="10"/>
      <c r="C802" s="11"/>
      <c r="D802" s="11" t="str">
        <f>IF(E802="","",VLOOKUP(出納!E802,科目!$B$3:$C$35,2,FALSE))</f>
        <v/>
      </c>
      <c r="E802" s="11"/>
      <c r="F802" s="11"/>
      <c r="G802" s="11"/>
      <c r="H802" s="12" t="str">
        <f t="shared" si="27"/>
        <v/>
      </c>
    </row>
    <row r="803" spans="1:8">
      <c r="A803">
        <f t="shared" si="26"/>
        <v>0</v>
      </c>
      <c r="B803" s="10"/>
      <c r="C803" s="11"/>
      <c r="D803" s="11" t="str">
        <f>IF(E803="","",VLOOKUP(出納!E803,科目!$B$3:$C$35,2,FALSE))</f>
        <v/>
      </c>
      <c r="E803" s="11"/>
      <c r="F803" s="11"/>
      <c r="G803" s="11"/>
      <c r="H803" s="12" t="str">
        <f t="shared" si="27"/>
        <v/>
      </c>
    </row>
    <row r="804" spans="1:8">
      <c r="A804">
        <f t="shared" si="26"/>
        <v>0</v>
      </c>
      <c r="B804" s="10"/>
      <c r="C804" s="11"/>
      <c r="D804" s="11" t="str">
        <f>IF(E804="","",VLOOKUP(出納!E804,科目!$B$3:$C$35,2,FALSE))</f>
        <v/>
      </c>
      <c r="E804" s="11"/>
      <c r="F804" s="11"/>
      <c r="G804" s="11"/>
      <c r="H804" s="12" t="str">
        <f t="shared" si="27"/>
        <v/>
      </c>
    </row>
    <row r="805" spans="1:8">
      <c r="A805">
        <f t="shared" si="26"/>
        <v>0</v>
      </c>
      <c r="B805" s="10"/>
      <c r="C805" s="11"/>
      <c r="D805" s="11" t="str">
        <f>IF(E805="","",VLOOKUP(出納!E805,科目!$B$3:$C$35,2,FALSE))</f>
        <v/>
      </c>
      <c r="E805" s="11"/>
      <c r="F805" s="11"/>
      <c r="G805" s="11"/>
      <c r="H805" s="12" t="str">
        <f t="shared" si="27"/>
        <v/>
      </c>
    </row>
    <row r="806" spans="1:8">
      <c r="A806">
        <f t="shared" si="26"/>
        <v>0</v>
      </c>
      <c r="B806" s="10"/>
      <c r="C806" s="11"/>
      <c r="D806" s="11" t="str">
        <f>IF(E806="","",VLOOKUP(出納!E806,科目!$B$3:$C$35,2,FALSE))</f>
        <v/>
      </c>
      <c r="E806" s="11"/>
      <c r="F806" s="11"/>
      <c r="G806" s="11"/>
      <c r="H806" s="12" t="str">
        <f t="shared" si="27"/>
        <v/>
      </c>
    </row>
    <row r="807" spans="1:8">
      <c r="A807">
        <f t="shared" si="26"/>
        <v>0</v>
      </c>
      <c r="B807" s="10"/>
      <c r="C807" s="11"/>
      <c r="D807" s="11" t="str">
        <f>IF(E807="","",VLOOKUP(出納!E807,科目!$B$3:$C$35,2,FALSE))</f>
        <v/>
      </c>
      <c r="E807" s="11"/>
      <c r="F807" s="11"/>
      <c r="G807" s="11"/>
      <c r="H807" s="12" t="str">
        <f t="shared" si="27"/>
        <v/>
      </c>
    </row>
    <row r="808" spans="1:8">
      <c r="A808">
        <f t="shared" si="26"/>
        <v>0</v>
      </c>
      <c r="B808" s="10"/>
      <c r="C808" s="11"/>
      <c r="D808" s="11" t="str">
        <f>IF(E808="","",VLOOKUP(出納!E808,科目!$B$3:$C$35,2,FALSE))</f>
        <v/>
      </c>
      <c r="E808" s="11"/>
      <c r="F808" s="11"/>
      <c r="G808" s="11"/>
      <c r="H808" s="12" t="str">
        <f t="shared" si="27"/>
        <v/>
      </c>
    </row>
    <row r="809" spans="1:8">
      <c r="A809">
        <f t="shared" si="26"/>
        <v>0</v>
      </c>
      <c r="B809" s="10"/>
      <c r="C809" s="11"/>
      <c r="D809" s="11" t="str">
        <f>IF(E809="","",VLOOKUP(出納!E809,科目!$B$3:$C$35,2,FALSE))</f>
        <v/>
      </c>
      <c r="E809" s="11"/>
      <c r="F809" s="11"/>
      <c r="G809" s="11"/>
      <c r="H809" s="12" t="str">
        <f t="shared" si="27"/>
        <v/>
      </c>
    </row>
    <row r="810" spans="1:8">
      <c r="A810">
        <f t="shared" si="26"/>
        <v>0</v>
      </c>
      <c r="B810" s="10"/>
      <c r="C810" s="11"/>
      <c r="D810" s="11" t="str">
        <f>IF(E810="","",VLOOKUP(出納!E810,科目!$B$3:$C$35,2,FALSE))</f>
        <v/>
      </c>
      <c r="E810" s="11"/>
      <c r="F810" s="11"/>
      <c r="G810" s="11"/>
      <c r="H810" s="12" t="str">
        <f t="shared" si="27"/>
        <v/>
      </c>
    </row>
    <row r="811" spans="1:8">
      <c r="A811">
        <f t="shared" si="26"/>
        <v>0</v>
      </c>
      <c r="B811" s="10"/>
      <c r="C811" s="11"/>
      <c r="D811" s="11" t="str">
        <f>IF(E811="","",VLOOKUP(出納!E811,科目!$B$3:$C$35,2,FALSE))</f>
        <v/>
      </c>
      <c r="E811" s="11"/>
      <c r="F811" s="11"/>
      <c r="G811" s="11"/>
      <c r="H811" s="12" t="str">
        <f t="shared" si="27"/>
        <v/>
      </c>
    </row>
    <row r="812" spans="1:8">
      <c r="A812">
        <f t="shared" si="26"/>
        <v>0</v>
      </c>
      <c r="B812" s="10"/>
      <c r="C812" s="11"/>
      <c r="D812" s="11" t="str">
        <f>IF(E812="","",VLOOKUP(出納!E812,科目!$B$3:$C$35,2,FALSE))</f>
        <v/>
      </c>
      <c r="E812" s="11"/>
      <c r="F812" s="11"/>
      <c r="G812" s="11"/>
      <c r="H812" s="12" t="str">
        <f t="shared" si="27"/>
        <v/>
      </c>
    </row>
    <row r="813" spans="1:8">
      <c r="A813">
        <f t="shared" si="26"/>
        <v>0</v>
      </c>
      <c r="B813" s="10"/>
      <c r="C813" s="11"/>
      <c r="D813" s="11" t="str">
        <f>IF(E813="","",VLOOKUP(出納!E813,科目!$B$3:$C$35,2,FALSE))</f>
        <v/>
      </c>
      <c r="E813" s="11"/>
      <c r="F813" s="11"/>
      <c r="G813" s="11"/>
      <c r="H813" s="12" t="str">
        <f t="shared" si="27"/>
        <v/>
      </c>
    </row>
    <row r="814" spans="1:8">
      <c r="A814">
        <f t="shared" si="26"/>
        <v>0</v>
      </c>
      <c r="B814" s="10"/>
      <c r="C814" s="11"/>
      <c r="D814" s="11" t="str">
        <f>IF(E814="","",VLOOKUP(出納!E814,科目!$B$3:$C$35,2,FALSE))</f>
        <v/>
      </c>
      <c r="E814" s="11"/>
      <c r="F814" s="11"/>
      <c r="G814" s="11"/>
      <c r="H814" s="12" t="str">
        <f t="shared" si="27"/>
        <v/>
      </c>
    </row>
    <row r="815" spans="1:8">
      <c r="A815">
        <f t="shared" si="26"/>
        <v>0</v>
      </c>
      <c r="B815" s="10"/>
      <c r="C815" s="11"/>
      <c r="D815" s="11" t="str">
        <f>IF(E815="","",VLOOKUP(出納!E815,科目!$B$3:$C$35,2,FALSE))</f>
        <v/>
      </c>
      <c r="E815" s="11"/>
      <c r="F815" s="11"/>
      <c r="G815" s="11"/>
      <c r="H815" s="12" t="str">
        <f t="shared" si="27"/>
        <v/>
      </c>
    </row>
    <row r="816" spans="1:8">
      <c r="A816">
        <f t="shared" si="26"/>
        <v>0</v>
      </c>
      <c r="B816" s="10"/>
      <c r="C816" s="11"/>
      <c r="D816" s="11" t="str">
        <f>IF(E816="","",VLOOKUP(出納!E816,科目!$B$3:$C$35,2,FALSE))</f>
        <v/>
      </c>
      <c r="E816" s="11"/>
      <c r="F816" s="11"/>
      <c r="G816" s="11"/>
      <c r="H816" s="12" t="str">
        <f t="shared" si="27"/>
        <v/>
      </c>
    </row>
    <row r="817" spans="1:8">
      <c r="A817">
        <f t="shared" si="26"/>
        <v>0</v>
      </c>
      <c r="B817" s="10"/>
      <c r="C817" s="11"/>
      <c r="D817" s="11" t="str">
        <f>IF(E817="","",VLOOKUP(出納!E817,科目!$B$3:$C$35,2,FALSE))</f>
        <v/>
      </c>
      <c r="E817" s="11"/>
      <c r="F817" s="11"/>
      <c r="G817" s="11"/>
      <c r="H817" s="12" t="str">
        <f t="shared" si="27"/>
        <v/>
      </c>
    </row>
    <row r="818" spans="1:8">
      <c r="A818">
        <f t="shared" si="26"/>
        <v>0</v>
      </c>
      <c r="B818" s="10"/>
      <c r="C818" s="11"/>
      <c r="D818" s="11" t="str">
        <f>IF(E818="","",VLOOKUP(出納!E818,科目!$B$3:$C$35,2,FALSE))</f>
        <v/>
      </c>
      <c r="E818" s="11"/>
      <c r="F818" s="11"/>
      <c r="G818" s="11"/>
      <c r="H818" s="12" t="str">
        <f t="shared" si="27"/>
        <v/>
      </c>
    </row>
    <row r="819" spans="1:8">
      <c r="A819">
        <f t="shared" si="26"/>
        <v>0</v>
      </c>
      <c r="B819" s="10"/>
      <c r="C819" s="11"/>
      <c r="D819" s="11" t="str">
        <f>IF(E819="","",VLOOKUP(出納!E819,科目!$B$3:$C$35,2,FALSE))</f>
        <v/>
      </c>
      <c r="E819" s="11"/>
      <c r="F819" s="11"/>
      <c r="G819" s="11"/>
      <c r="H819" s="12" t="str">
        <f t="shared" si="27"/>
        <v/>
      </c>
    </row>
    <row r="820" spans="1:8">
      <c r="A820">
        <f t="shared" si="26"/>
        <v>0</v>
      </c>
      <c r="B820" s="10"/>
      <c r="C820" s="11"/>
      <c r="D820" s="11" t="str">
        <f>IF(E820="","",VLOOKUP(出納!E820,科目!$B$3:$C$35,2,FALSE))</f>
        <v/>
      </c>
      <c r="E820" s="11"/>
      <c r="F820" s="11"/>
      <c r="G820" s="11"/>
      <c r="H820" s="12" t="str">
        <f t="shared" si="27"/>
        <v/>
      </c>
    </row>
    <row r="821" spans="1:8">
      <c r="A821">
        <f t="shared" si="26"/>
        <v>0</v>
      </c>
      <c r="B821" s="10"/>
      <c r="C821" s="11"/>
      <c r="D821" s="11" t="str">
        <f>IF(E821="","",VLOOKUP(出納!E821,科目!$B$3:$C$35,2,FALSE))</f>
        <v/>
      </c>
      <c r="E821" s="11"/>
      <c r="F821" s="11"/>
      <c r="G821" s="11"/>
      <c r="H821" s="12" t="str">
        <f t="shared" si="27"/>
        <v/>
      </c>
    </row>
    <row r="822" spans="1:8">
      <c r="A822">
        <f t="shared" si="26"/>
        <v>0</v>
      </c>
      <c r="B822" s="10"/>
      <c r="C822" s="11"/>
      <c r="D822" s="11" t="str">
        <f>IF(E822="","",VLOOKUP(出納!E822,科目!$B$3:$C$35,2,FALSE))</f>
        <v/>
      </c>
      <c r="E822" s="11"/>
      <c r="F822" s="11"/>
      <c r="G822" s="11"/>
      <c r="H822" s="12" t="str">
        <f t="shared" si="27"/>
        <v/>
      </c>
    </row>
    <row r="823" spans="1:8">
      <c r="A823">
        <f t="shared" si="26"/>
        <v>0</v>
      </c>
      <c r="B823" s="10"/>
      <c r="C823" s="11"/>
      <c r="D823" s="11" t="str">
        <f>IF(E823="","",VLOOKUP(出納!E823,科目!$B$3:$C$35,2,FALSE))</f>
        <v/>
      </c>
      <c r="E823" s="11"/>
      <c r="F823" s="11"/>
      <c r="G823" s="11"/>
      <c r="H823" s="12" t="str">
        <f t="shared" si="27"/>
        <v/>
      </c>
    </row>
    <row r="824" spans="1:8">
      <c r="A824">
        <f t="shared" si="26"/>
        <v>0</v>
      </c>
      <c r="B824" s="10"/>
      <c r="C824" s="11"/>
      <c r="D824" s="11" t="str">
        <f>IF(E824="","",VLOOKUP(出納!E824,科目!$B$3:$C$35,2,FALSE))</f>
        <v/>
      </c>
      <c r="E824" s="11"/>
      <c r="F824" s="11"/>
      <c r="G824" s="11"/>
      <c r="H824" s="12" t="str">
        <f t="shared" si="27"/>
        <v/>
      </c>
    </row>
    <row r="825" spans="1:8">
      <c r="A825">
        <f t="shared" si="26"/>
        <v>0</v>
      </c>
      <c r="B825" s="10"/>
      <c r="C825" s="11"/>
      <c r="D825" s="11" t="str">
        <f>IF(E825="","",VLOOKUP(出納!E825,科目!$B$3:$C$35,2,FALSE))</f>
        <v/>
      </c>
      <c r="E825" s="11"/>
      <c r="F825" s="11"/>
      <c r="G825" s="11"/>
      <c r="H825" s="12" t="str">
        <f t="shared" si="27"/>
        <v/>
      </c>
    </row>
    <row r="826" spans="1:8">
      <c r="A826">
        <f t="shared" si="26"/>
        <v>0</v>
      </c>
      <c r="B826" s="10"/>
      <c r="C826" s="11"/>
      <c r="D826" s="11" t="str">
        <f>IF(E826="","",VLOOKUP(出納!E826,科目!$B$3:$C$35,2,FALSE))</f>
        <v/>
      </c>
      <c r="E826" s="11"/>
      <c r="F826" s="11"/>
      <c r="G826" s="11"/>
      <c r="H826" s="12" t="str">
        <f t="shared" si="27"/>
        <v/>
      </c>
    </row>
    <row r="827" spans="1:8">
      <c r="A827">
        <f t="shared" si="26"/>
        <v>0</v>
      </c>
      <c r="B827" s="10"/>
      <c r="C827" s="11"/>
      <c r="D827" s="11" t="str">
        <f>IF(E827="","",VLOOKUP(出納!E827,科目!$B$3:$C$35,2,FALSE))</f>
        <v/>
      </c>
      <c r="E827" s="11"/>
      <c r="F827" s="11"/>
      <c r="G827" s="11"/>
      <c r="H827" s="12" t="str">
        <f t="shared" si="27"/>
        <v/>
      </c>
    </row>
    <row r="828" spans="1:8">
      <c r="A828">
        <f t="shared" si="26"/>
        <v>0</v>
      </c>
      <c r="B828" s="10"/>
      <c r="C828" s="11"/>
      <c r="D828" s="11" t="str">
        <f>IF(E828="","",VLOOKUP(出納!E828,科目!$B$3:$C$35,2,FALSE))</f>
        <v/>
      </c>
      <c r="E828" s="11"/>
      <c r="F828" s="11"/>
      <c r="G828" s="11"/>
      <c r="H828" s="12" t="str">
        <f t="shared" si="27"/>
        <v/>
      </c>
    </row>
    <row r="829" spans="1:8">
      <c r="A829">
        <f t="shared" si="26"/>
        <v>0</v>
      </c>
      <c r="B829" s="10"/>
      <c r="C829" s="11"/>
      <c r="D829" s="11" t="str">
        <f>IF(E829="","",VLOOKUP(出納!E829,科目!$B$3:$C$35,2,FALSE))</f>
        <v/>
      </c>
      <c r="E829" s="11"/>
      <c r="F829" s="11"/>
      <c r="G829" s="11"/>
      <c r="H829" s="12" t="str">
        <f t="shared" si="27"/>
        <v/>
      </c>
    </row>
    <row r="830" spans="1:8">
      <c r="A830">
        <f t="shared" si="26"/>
        <v>0</v>
      </c>
      <c r="B830" s="10"/>
      <c r="C830" s="11"/>
      <c r="D830" s="11" t="str">
        <f>IF(E830="","",VLOOKUP(出納!E830,科目!$B$3:$C$35,2,FALSE))</f>
        <v/>
      </c>
      <c r="E830" s="11"/>
      <c r="F830" s="11"/>
      <c r="G830" s="11"/>
      <c r="H830" s="12" t="str">
        <f t="shared" si="27"/>
        <v/>
      </c>
    </row>
    <row r="831" spans="1:8">
      <c r="A831">
        <f t="shared" si="26"/>
        <v>0</v>
      </c>
      <c r="B831" s="10"/>
      <c r="C831" s="11"/>
      <c r="D831" s="11" t="str">
        <f>IF(E831="","",VLOOKUP(出納!E831,科目!$B$3:$C$35,2,FALSE))</f>
        <v/>
      </c>
      <c r="E831" s="11"/>
      <c r="F831" s="11"/>
      <c r="G831" s="11"/>
      <c r="H831" s="12" t="str">
        <f t="shared" si="27"/>
        <v/>
      </c>
    </row>
    <row r="832" spans="1:8">
      <c r="A832">
        <f t="shared" si="26"/>
        <v>0</v>
      </c>
      <c r="B832" s="10"/>
      <c r="C832" s="11"/>
      <c r="D832" s="11" t="str">
        <f>IF(E832="","",VLOOKUP(出納!E832,科目!$B$3:$C$35,2,FALSE))</f>
        <v/>
      </c>
      <c r="E832" s="11"/>
      <c r="F832" s="11"/>
      <c r="G832" s="11"/>
      <c r="H832" s="12" t="str">
        <f t="shared" si="27"/>
        <v/>
      </c>
    </row>
    <row r="833" spans="1:8">
      <c r="A833">
        <f t="shared" si="26"/>
        <v>0</v>
      </c>
      <c r="B833" s="10"/>
      <c r="C833" s="11"/>
      <c r="D833" s="11" t="str">
        <f>IF(E833="","",VLOOKUP(出納!E833,科目!$B$3:$C$35,2,FALSE))</f>
        <v/>
      </c>
      <c r="E833" s="11"/>
      <c r="F833" s="11"/>
      <c r="G833" s="11"/>
      <c r="H833" s="12" t="str">
        <f t="shared" si="27"/>
        <v/>
      </c>
    </row>
    <row r="834" spans="1:8">
      <c r="A834">
        <f t="shared" si="26"/>
        <v>0</v>
      </c>
      <c r="B834" s="10"/>
      <c r="C834" s="11"/>
      <c r="D834" s="11" t="str">
        <f>IF(E834="","",VLOOKUP(出納!E834,科目!$B$3:$C$35,2,FALSE))</f>
        <v/>
      </c>
      <c r="E834" s="11"/>
      <c r="F834" s="11"/>
      <c r="G834" s="11"/>
      <c r="H834" s="12" t="str">
        <f t="shared" si="27"/>
        <v/>
      </c>
    </row>
    <row r="835" spans="1:8">
      <c r="A835">
        <f t="shared" si="26"/>
        <v>0</v>
      </c>
      <c r="B835" s="10"/>
      <c r="C835" s="11"/>
      <c r="D835" s="11" t="str">
        <f>IF(E835="","",VLOOKUP(出納!E835,科目!$B$3:$C$35,2,FALSE))</f>
        <v/>
      </c>
      <c r="E835" s="11"/>
      <c r="F835" s="11"/>
      <c r="G835" s="11"/>
      <c r="H835" s="12" t="str">
        <f t="shared" si="27"/>
        <v/>
      </c>
    </row>
    <row r="836" spans="1:8">
      <c r="A836">
        <f t="shared" si="26"/>
        <v>0</v>
      </c>
      <c r="B836" s="10"/>
      <c r="C836" s="11"/>
      <c r="D836" s="11" t="str">
        <f>IF(E836="","",VLOOKUP(出納!E836,科目!$B$3:$C$35,2,FALSE))</f>
        <v/>
      </c>
      <c r="E836" s="11"/>
      <c r="F836" s="11"/>
      <c r="G836" s="11"/>
      <c r="H836" s="12" t="str">
        <f t="shared" si="27"/>
        <v/>
      </c>
    </row>
    <row r="837" spans="1:8">
      <c r="A837">
        <f t="shared" si="26"/>
        <v>0</v>
      </c>
      <c r="B837" s="10"/>
      <c r="C837" s="11"/>
      <c r="D837" s="11" t="str">
        <f>IF(E837="","",VLOOKUP(出納!E837,科目!$B$3:$C$35,2,FALSE))</f>
        <v/>
      </c>
      <c r="E837" s="11"/>
      <c r="F837" s="11"/>
      <c r="G837" s="11"/>
      <c r="H837" s="12" t="str">
        <f t="shared" si="27"/>
        <v/>
      </c>
    </row>
    <row r="838" spans="1:8">
      <c r="A838">
        <f t="shared" si="26"/>
        <v>0</v>
      </c>
      <c r="B838" s="10"/>
      <c r="C838" s="11"/>
      <c r="D838" s="11" t="str">
        <f>IF(E838="","",VLOOKUP(出納!E838,科目!$B$3:$C$35,2,FALSE))</f>
        <v/>
      </c>
      <c r="E838" s="11"/>
      <c r="F838" s="11"/>
      <c r="G838" s="11"/>
      <c r="H838" s="12" t="str">
        <f t="shared" si="27"/>
        <v/>
      </c>
    </row>
    <row r="839" spans="1:8">
      <c r="A839">
        <f t="shared" si="26"/>
        <v>0</v>
      </c>
      <c r="B839" s="10"/>
      <c r="C839" s="11"/>
      <c r="D839" s="11" t="str">
        <f>IF(E839="","",VLOOKUP(出納!E839,科目!$B$3:$C$35,2,FALSE))</f>
        <v/>
      </c>
      <c r="E839" s="11"/>
      <c r="F839" s="11"/>
      <c r="G839" s="11"/>
      <c r="H839" s="12" t="str">
        <f t="shared" si="27"/>
        <v/>
      </c>
    </row>
    <row r="840" spans="1:8">
      <c r="A840">
        <f t="shared" ref="A840:A903" si="28">F840+G840</f>
        <v>0</v>
      </c>
      <c r="B840" s="10"/>
      <c r="C840" s="11"/>
      <c r="D840" s="11" t="str">
        <f>IF(E840="","",VLOOKUP(出納!E840,科目!$B$3:$C$35,2,FALSE))</f>
        <v/>
      </c>
      <c r="E840" s="11"/>
      <c r="F840" s="11"/>
      <c r="G840" s="11"/>
      <c r="H840" s="12" t="str">
        <f t="shared" ref="H840:H903" si="29">IF(E840="","",H839+F840-G840)</f>
        <v/>
      </c>
    </row>
    <row r="841" spans="1:8">
      <c r="A841">
        <f t="shared" si="28"/>
        <v>0</v>
      </c>
      <c r="B841" s="10"/>
      <c r="C841" s="11"/>
      <c r="D841" s="11" t="str">
        <f>IF(E841="","",VLOOKUP(出納!E841,科目!$B$3:$C$35,2,FALSE))</f>
        <v/>
      </c>
      <c r="E841" s="11"/>
      <c r="F841" s="11"/>
      <c r="G841" s="11"/>
      <c r="H841" s="12" t="str">
        <f t="shared" si="29"/>
        <v/>
      </c>
    </row>
    <row r="842" spans="1:8">
      <c r="A842">
        <f t="shared" si="28"/>
        <v>0</v>
      </c>
      <c r="B842" s="10"/>
      <c r="C842" s="11"/>
      <c r="D842" s="11" t="str">
        <f>IF(E842="","",VLOOKUP(出納!E842,科目!$B$3:$C$35,2,FALSE))</f>
        <v/>
      </c>
      <c r="E842" s="11"/>
      <c r="F842" s="11"/>
      <c r="G842" s="11"/>
      <c r="H842" s="12" t="str">
        <f t="shared" si="29"/>
        <v/>
      </c>
    </row>
    <row r="843" spans="1:8">
      <c r="A843">
        <f t="shared" si="28"/>
        <v>0</v>
      </c>
      <c r="B843" s="10"/>
      <c r="C843" s="11"/>
      <c r="D843" s="11" t="str">
        <f>IF(E843="","",VLOOKUP(出納!E843,科目!$B$3:$C$35,2,FALSE))</f>
        <v/>
      </c>
      <c r="E843" s="11"/>
      <c r="F843" s="11"/>
      <c r="G843" s="11"/>
      <c r="H843" s="12" t="str">
        <f t="shared" si="29"/>
        <v/>
      </c>
    </row>
    <row r="844" spans="1:8">
      <c r="A844">
        <f t="shared" si="28"/>
        <v>0</v>
      </c>
      <c r="B844" s="10"/>
      <c r="C844" s="11"/>
      <c r="D844" s="11" t="str">
        <f>IF(E844="","",VLOOKUP(出納!E844,科目!$B$3:$C$35,2,FALSE))</f>
        <v/>
      </c>
      <c r="E844" s="11"/>
      <c r="F844" s="11"/>
      <c r="G844" s="11"/>
      <c r="H844" s="12" t="str">
        <f t="shared" si="29"/>
        <v/>
      </c>
    </row>
    <row r="845" spans="1:8">
      <c r="A845">
        <f t="shared" si="28"/>
        <v>0</v>
      </c>
      <c r="B845" s="10"/>
      <c r="C845" s="11"/>
      <c r="D845" s="11" t="str">
        <f>IF(E845="","",VLOOKUP(出納!E845,科目!$B$3:$C$35,2,FALSE))</f>
        <v/>
      </c>
      <c r="E845" s="11"/>
      <c r="F845" s="11"/>
      <c r="G845" s="11"/>
      <c r="H845" s="12" t="str">
        <f t="shared" si="29"/>
        <v/>
      </c>
    </row>
    <row r="846" spans="1:8">
      <c r="A846">
        <f t="shared" si="28"/>
        <v>0</v>
      </c>
      <c r="B846" s="10"/>
      <c r="C846" s="11"/>
      <c r="D846" s="11" t="str">
        <f>IF(E846="","",VLOOKUP(出納!E846,科目!$B$3:$C$35,2,FALSE))</f>
        <v/>
      </c>
      <c r="E846" s="11"/>
      <c r="F846" s="11"/>
      <c r="G846" s="11"/>
      <c r="H846" s="12" t="str">
        <f t="shared" si="29"/>
        <v/>
      </c>
    </row>
    <row r="847" spans="1:8">
      <c r="A847">
        <f t="shared" si="28"/>
        <v>0</v>
      </c>
      <c r="B847" s="10"/>
      <c r="C847" s="11"/>
      <c r="D847" s="11" t="str">
        <f>IF(E847="","",VLOOKUP(出納!E847,科目!$B$3:$C$35,2,FALSE))</f>
        <v/>
      </c>
      <c r="E847" s="11"/>
      <c r="F847" s="11"/>
      <c r="G847" s="11"/>
      <c r="H847" s="12" t="str">
        <f t="shared" si="29"/>
        <v/>
      </c>
    </row>
    <row r="848" spans="1:8">
      <c r="A848">
        <f t="shared" si="28"/>
        <v>0</v>
      </c>
      <c r="B848" s="10"/>
      <c r="C848" s="11"/>
      <c r="D848" s="11" t="str">
        <f>IF(E848="","",VLOOKUP(出納!E848,科目!$B$3:$C$35,2,FALSE))</f>
        <v/>
      </c>
      <c r="E848" s="11"/>
      <c r="F848" s="11"/>
      <c r="G848" s="11"/>
      <c r="H848" s="12" t="str">
        <f t="shared" si="29"/>
        <v/>
      </c>
    </row>
    <row r="849" spans="1:8">
      <c r="A849">
        <f t="shared" si="28"/>
        <v>0</v>
      </c>
      <c r="B849" s="10"/>
      <c r="C849" s="11"/>
      <c r="D849" s="11" t="str">
        <f>IF(E849="","",VLOOKUP(出納!E849,科目!$B$3:$C$35,2,FALSE))</f>
        <v/>
      </c>
      <c r="E849" s="11"/>
      <c r="F849" s="11"/>
      <c r="G849" s="11"/>
      <c r="H849" s="12" t="str">
        <f t="shared" si="29"/>
        <v/>
      </c>
    </row>
    <row r="850" spans="1:8">
      <c r="A850">
        <f t="shared" si="28"/>
        <v>0</v>
      </c>
      <c r="B850" s="10"/>
      <c r="C850" s="11"/>
      <c r="D850" s="11" t="str">
        <f>IF(E850="","",VLOOKUP(出納!E850,科目!$B$3:$C$35,2,FALSE))</f>
        <v/>
      </c>
      <c r="E850" s="11"/>
      <c r="F850" s="11"/>
      <c r="G850" s="11"/>
      <c r="H850" s="12" t="str">
        <f t="shared" si="29"/>
        <v/>
      </c>
    </row>
    <row r="851" spans="1:8">
      <c r="A851">
        <f t="shared" si="28"/>
        <v>0</v>
      </c>
      <c r="B851" s="10"/>
      <c r="C851" s="11"/>
      <c r="D851" s="11" t="str">
        <f>IF(E851="","",VLOOKUP(出納!E851,科目!$B$3:$C$35,2,FALSE))</f>
        <v/>
      </c>
      <c r="E851" s="11"/>
      <c r="F851" s="11"/>
      <c r="G851" s="11"/>
      <c r="H851" s="12" t="str">
        <f t="shared" si="29"/>
        <v/>
      </c>
    </row>
    <row r="852" spans="1:8">
      <c r="A852">
        <f t="shared" si="28"/>
        <v>0</v>
      </c>
      <c r="B852" s="10"/>
      <c r="C852" s="11"/>
      <c r="D852" s="11" t="str">
        <f>IF(E852="","",VLOOKUP(出納!E852,科目!$B$3:$C$35,2,FALSE))</f>
        <v/>
      </c>
      <c r="E852" s="11"/>
      <c r="F852" s="11"/>
      <c r="G852" s="11"/>
      <c r="H852" s="12" t="str">
        <f t="shared" si="29"/>
        <v/>
      </c>
    </row>
    <row r="853" spans="1:8">
      <c r="A853">
        <f t="shared" si="28"/>
        <v>0</v>
      </c>
      <c r="B853" s="10"/>
      <c r="C853" s="11"/>
      <c r="D853" s="11" t="str">
        <f>IF(E853="","",VLOOKUP(出納!E853,科目!$B$3:$C$35,2,FALSE))</f>
        <v/>
      </c>
      <c r="E853" s="11"/>
      <c r="F853" s="11"/>
      <c r="G853" s="11"/>
      <c r="H853" s="12" t="str">
        <f t="shared" si="29"/>
        <v/>
      </c>
    </row>
    <row r="854" spans="1:8">
      <c r="A854">
        <f t="shared" si="28"/>
        <v>0</v>
      </c>
      <c r="B854" s="10"/>
      <c r="C854" s="11"/>
      <c r="D854" s="11" t="str">
        <f>IF(E854="","",VLOOKUP(出納!E854,科目!$B$3:$C$35,2,FALSE))</f>
        <v/>
      </c>
      <c r="E854" s="11"/>
      <c r="F854" s="11"/>
      <c r="G854" s="11"/>
      <c r="H854" s="12" t="str">
        <f t="shared" si="29"/>
        <v/>
      </c>
    </row>
    <row r="855" spans="1:8">
      <c r="A855">
        <f t="shared" si="28"/>
        <v>0</v>
      </c>
      <c r="B855" s="10"/>
      <c r="C855" s="11"/>
      <c r="D855" s="11" t="str">
        <f>IF(E855="","",VLOOKUP(出納!E855,科目!$B$3:$C$35,2,FALSE))</f>
        <v/>
      </c>
      <c r="E855" s="11"/>
      <c r="F855" s="11"/>
      <c r="G855" s="11"/>
      <c r="H855" s="12" t="str">
        <f t="shared" si="29"/>
        <v/>
      </c>
    </row>
    <row r="856" spans="1:8">
      <c r="A856">
        <f t="shared" si="28"/>
        <v>0</v>
      </c>
      <c r="B856" s="10"/>
      <c r="C856" s="11"/>
      <c r="D856" s="11" t="str">
        <f>IF(E856="","",VLOOKUP(出納!E856,科目!$B$3:$C$35,2,FALSE))</f>
        <v/>
      </c>
      <c r="E856" s="11"/>
      <c r="F856" s="11"/>
      <c r="G856" s="11"/>
      <c r="H856" s="12" t="str">
        <f t="shared" si="29"/>
        <v/>
      </c>
    </row>
    <row r="857" spans="1:8">
      <c r="A857">
        <f t="shared" si="28"/>
        <v>0</v>
      </c>
      <c r="B857" s="10"/>
      <c r="C857" s="11"/>
      <c r="D857" s="11" t="str">
        <f>IF(E857="","",VLOOKUP(出納!E857,科目!$B$3:$C$35,2,FALSE))</f>
        <v/>
      </c>
      <c r="E857" s="11"/>
      <c r="F857" s="11"/>
      <c r="G857" s="11"/>
      <c r="H857" s="12" t="str">
        <f t="shared" si="29"/>
        <v/>
      </c>
    </row>
    <row r="858" spans="1:8">
      <c r="A858">
        <f t="shared" si="28"/>
        <v>0</v>
      </c>
      <c r="B858" s="10"/>
      <c r="C858" s="11"/>
      <c r="D858" s="11" t="str">
        <f>IF(E858="","",VLOOKUP(出納!E858,科目!$B$3:$C$35,2,FALSE))</f>
        <v/>
      </c>
      <c r="E858" s="11"/>
      <c r="F858" s="11"/>
      <c r="G858" s="11"/>
      <c r="H858" s="12" t="str">
        <f t="shared" si="29"/>
        <v/>
      </c>
    </row>
    <row r="859" spans="1:8">
      <c r="A859">
        <f t="shared" si="28"/>
        <v>0</v>
      </c>
      <c r="B859" s="10"/>
      <c r="C859" s="11"/>
      <c r="D859" s="11" t="str">
        <f>IF(E859="","",VLOOKUP(出納!E859,科目!$B$3:$C$35,2,FALSE))</f>
        <v/>
      </c>
      <c r="E859" s="11"/>
      <c r="F859" s="11"/>
      <c r="G859" s="11"/>
      <c r="H859" s="12" t="str">
        <f t="shared" si="29"/>
        <v/>
      </c>
    </row>
    <row r="860" spans="1:8">
      <c r="A860">
        <f t="shared" si="28"/>
        <v>0</v>
      </c>
      <c r="B860" s="10"/>
      <c r="C860" s="11"/>
      <c r="D860" s="11" t="str">
        <f>IF(E860="","",VLOOKUP(出納!E860,科目!$B$3:$C$35,2,FALSE))</f>
        <v/>
      </c>
      <c r="E860" s="11"/>
      <c r="F860" s="11"/>
      <c r="G860" s="11"/>
      <c r="H860" s="12" t="str">
        <f t="shared" si="29"/>
        <v/>
      </c>
    </row>
    <row r="861" spans="1:8">
      <c r="A861">
        <f t="shared" si="28"/>
        <v>0</v>
      </c>
      <c r="B861" s="10"/>
      <c r="C861" s="11"/>
      <c r="D861" s="11" t="str">
        <f>IF(E861="","",VLOOKUP(出納!E861,科目!$B$3:$C$35,2,FALSE))</f>
        <v/>
      </c>
      <c r="E861" s="11"/>
      <c r="F861" s="11"/>
      <c r="G861" s="11"/>
      <c r="H861" s="12" t="str">
        <f t="shared" si="29"/>
        <v/>
      </c>
    </row>
    <row r="862" spans="1:8">
      <c r="A862">
        <f t="shared" si="28"/>
        <v>0</v>
      </c>
      <c r="B862" s="10"/>
      <c r="C862" s="11"/>
      <c r="D862" s="11" t="str">
        <f>IF(E862="","",VLOOKUP(出納!E862,科目!$B$3:$C$35,2,FALSE))</f>
        <v/>
      </c>
      <c r="E862" s="11"/>
      <c r="F862" s="11"/>
      <c r="G862" s="11"/>
      <c r="H862" s="12" t="str">
        <f t="shared" si="29"/>
        <v/>
      </c>
    </row>
    <row r="863" spans="1:8">
      <c r="A863">
        <f t="shared" si="28"/>
        <v>0</v>
      </c>
      <c r="B863" s="10"/>
      <c r="C863" s="11"/>
      <c r="D863" s="11" t="str">
        <f>IF(E863="","",VLOOKUP(出納!E863,科目!$B$3:$C$35,2,FALSE))</f>
        <v/>
      </c>
      <c r="E863" s="11"/>
      <c r="F863" s="11"/>
      <c r="G863" s="11"/>
      <c r="H863" s="12" t="str">
        <f t="shared" si="29"/>
        <v/>
      </c>
    </row>
    <row r="864" spans="1:8">
      <c r="A864">
        <f t="shared" si="28"/>
        <v>0</v>
      </c>
      <c r="B864" s="10"/>
      <c r="C864" s="11"/>
      <c r="D864" s="11" t="str">
        <f>IF(E864="","",VLOOKUP(出納!E864,科目!$B$3:$C$35,2,FALSE))</f>
        <v/>
      </c>
      <c r="E864" s="11"/>
      <c r="F864" s="11"/>
      <c r="G864" s="11"/>
      <c r="H864" s="12" t="str">
        <f t="shared" si="29"/>
        <v/>
      </c>
    </row>
    <row r="865" spans="1:8">
      <c r="A865">
        <f t="shared" si="28"/>
        <v>0</v>
      </c>
      <c r="B865" s="10"/>
      <c r="C865" s="11"/>
      <c r="D865" s="11" t="str">
        <f>IF(E865="","",VLOOKUP(出納!E865,科目!$B$3:$C$35,2,FALSE))</f>
        <v/>
      </c>
      <c r="E865" s="11"/>
      <c r="F865" s="11"/>
      <c r="G865" s="11"/>
      <c r="H865" s="12" t="str">
        <f t="shared" si="29"/>
        <v/>
      </c>
    </row>
    <row r="866" spans="1:8">
      <c r="A866">
        <f t="shared" si="28"/>
        <v>0</v>
      </c>
      <c r="B866" s="10"/>
      <c r="C866" s="11"/>
      <c r="D866" s="11" t="str">
        <f>IF(E866="","",VLOOKUP(出納!E866,科目!$B$3:$C$35,2,FALSE))</f>
        <v/>
      </c>
      <c r="E866" s="11"/>
      <c r="F866" s="11"/>
      <c r="G866" s="11"/>
      <c r="H866" s="12" t="str">
        <f t="shared" si="29"/>
        <v/>
      </c>
    </row>
    <row r="867" spans="1:8">
      <c r="A867">
        <f t="shared" si="28"/>
        <v>0</v>
      </c>
      <c r="B867" s="10"/>
      <c r="C867" s="11"/>
      <c r="D867" s="11" t="str">
        <f>IF(E867="","",VLOOKUP(出納!E867,科目!$B$3:$C$35,2,FALSE))</f>
        <v/>
      </c>
      <c r="E867" s="11"/>
      <c r="F867" s="11"/>
      <c r="G867" s="11"/>
      <c r="H867" s="12" t="str">
        <f t="shared" si="29"/>
        <v/>
      </c>
    </row>
    <row r="868" spans="1:8">
      <c r="A868">
        <f t="shared" si="28"/>
        <v>0</v>
      </c>
      <c r="B868" s="10"/>
      <c r="C868" s="11"/>
      <c r="D868" s="11" t="str">
        <f>IF(E868="","",VLOOKUP(出納!E868,科目!$B$3:$C$35,2,FALSE))</f>
        <v/>
      </c>
      <c r="E868" s="11"/>
      <c r="F868" s="11"/>
      <c r="G868" s="11"/>
      <c r="H868" s="12" t="str">
        <f t="shared" si="29"/>
        <v/>
      </c>
    </row>
    <row r="869" spans="1:8">
      <c r="A869">
        <f t="shared" si="28"/>
        <v>0</v>
      </c>
      <c r="B869" s="10"/>
      <c r="C869" s="11"/>
      <c r="D869" s="11" t="str">
        <f>IF(E869="","",VLOOKUP(出納!E869,科目!$B$3:$C$35,2,FALSE))</f>
        <v/>
      </c>
      <c r="E869" s="11"/>
      <c r="F869" s="11"/>
      <c r="G869" s="11"/>
      <c r="H869" s="12" t="str">
        <f t="shared" si="29"/>
        <v/>
      </c>
    </row>
    <row r="870" spans="1:8">
      <c r="A870">
        <f t="shared" si="28"/>
        <v>0</v>
      </c>
      <c r="B870" s="10"/>
      <c r="C870" s="11"/>
      <c r="D870" s="11" t="str">
        <f>IF(E870="","",VLOOKUP(出納!E870,科目!$B$3:$C$35,2,FALSE))</f>
        <v/>
      </c>
      <c r="E870" s="11"/>
      <c r="F870" s="11"/>
      <c r="G870" s="11"/>
      <c r="H870" s="12" t="str">
        <f t="shared" si="29"/>
        <v/>
      </c>
    </row>
    <row r="871" spans="1:8">
      <c r="A871">
        <f t="shared" si="28"/>
        <v>0</v>
      </c>
      <c r="B871" s="10"/>
      <c r="C871" s="11"/>
      <c r="D871" s="11" t="str">
        <f>IF(E871="","",VLOOKUP(出納!E871,科目!$B$3:$C$35,2,FALSE))</f>
        <v/>
      </c>
      <c r="E871" s="11"/>
      <c r="F871" s="11"/>
      <c r="G871" s="11"/>
      <c r="H871" s="12" t="str">
        <f t="shared" si="29"/>
        <v/>
      </c>
    </row>
    <row r="872" spans="1:8">
      <c r="A872">
        <f t="shared" si="28"/>
        <v>0</v>
      </c>
      <c r="B872" s="10"/>
      <c r="C872" s="11"/>
      <c r="D872" s="11" t="str">
        <f>IF(E872="","",VLOOKUP(出納!E872,科目!$B$3:$C$35,2,FALSE))</f>
        <v/>
      </c>
      <c r="E872" s="11"/>
      <c r="F872" s="11"/>
      <c r="G872" s="11"/>
      <c r="H872" s="12" t="str">
        <f t="shared" si="29"/>
        <v/>
      </c>
    </row>
    <row r="873" spans="1:8">
      <c r="A873">
        <f t="shared" si="28"/>
        <v>0</v>
      </c>
      <c r="B873" s="10"/>
      <c r="C873" s="11"/>
      <c r="D873" s="11" t="str">
        <f>IF(E873="","",VLOOKUP(出納!E873,科目!$B$3:$C$35,2,FALSE))</f>
        <v/>
      </c>
      <c r="E873" s="11"/>
      <c r="F873" s="11"/>
      <c r="G873" s="11"/>
      <c r="H873" s="12" t="str">
        <f t="shared" si="29"/>
        <v/>
      </c>
    </row>
    <row r="874" spans="1:8">
      <c r="A874">
        <f t="shared" si="28"/>
        <v>0</v>
      </c>
      <c r="B874" s="10"/>
      <c r="C874" s="11"/>
      <c r="D874" s="11" t="str">
        <f>IF(E874="","",VLOOKUP(出納!E874,科目!$B$3:$C$35,2,FALSE))</f>
        <v/>
      </c>
      <c r="E874" s="11"/>
      <c r="F874" s="11"/>
      <c r="G874" s="11"/>
      <c r="H874" s="12" t="str">
        <f t="shared" si="29"/>
        <v/>
      </c>
    </row>
    <row r="875" spans="1:8">
      <c r="A875">
        <f t="shared" si="28"/>
        <v>0</v>
      </c>
      <c r="B875" s="10"/>
      <c r="C875" s="11"/>
      <c r="D875" s="11" t="str">
        <f>IF(E875="","",VLOOKUP(出納!E875,科目!$B$3:$C$35,2,FALSE))</f>
        <v/>
      </c>
      <c r="E875" s="11"/>
      <c r="F875" s="11"/>
      <c r="G875" s="11"/>
      <c r="H875" s="12" t="str">
        <f t="shared" si="29"/>
        <v/>
      </c>
    </row>
    <row r="876" spans="1:8">
      <c r="A876">
        <f t="shared" si="28"/>
        <v>0</v>
      </c>
      <c r="B876" s="10"/>
      <c r="C876" s="11"/>
      <c r="D876" s="11" t="str">
        <f>IF(E876="","",VLOOKUP(出納!E876,科目!$B$3:$C$35,2,FALSE))</f>
        <v/>
      </c>
      <c r="E876" s="11"/>
      <c r="F876" s="11"/>
      <c r="G876" s="11"/>
      <c r="H876" s="12" t="str">
        <f t="shared" si="29"/>
        <v/>
      </c>
    </row>
    <row r="877" spans="1:8">
      <c r="A877">
        <f t="shared" si="28"/>
        <v>0</v>
      </c>
      <c r="B877" s="10"/>
      <c r="C877" s="11"/>
      <c r="D877" s="11" t="str">
        <f>IF(E877="","",VLOOKUP(出納!E877,科目!$B$3:$C$35,2,FALSE))</f>
        <v/>
      </c>
      <c r="E877" s="11"/>
      <c r="F877" s="11"/>
      <c r="G877" s="11"/>
      <c r="H877" s="12" t="str">
        <f t="shared" si="29"/>
        <v/>
      </c>
    </row>
    <row r="878" spans="1:8">
      <c r="A878">
        <f t="shared" si="28"/>
        <v>0</v>
      </c>
      <c r="B878" s="10"/>
      <c r="C878" s="11"/>
      <c r="D878" s="11" t="str">
        <f>IF(E878="","",VLOOKUP(出納!E878,科目!$B$3:$C$35,2,FALSE))</f>
        <v/>
      </c>
      <c r="E878" s="11"/>
      <c r="F878" s="11"/>
      <c r="G878" s="11"/>
      <c r="H878" s="12" t="str">
        <f t="shared" si="29"/>
        <v/>
      </c>
    </row>
    <row r="879" spans="1:8">
      <c r="A879">
        <f t="shared" si="28"/>
        <v>0</v>
      </c>
      <c r="B879" s="10"/>
      <c r="C879" s="11"/>
      <c r="D879" s="11" t="str">
        <f>IF(E879="","",VLOOKUP(出納!E879,科目!$B$3:$C$35,2,FALSE))</f>
        <v/>
      </c>
      <c r="E879" s="11"/>
      <c r="F879" s="11"/>
      <c r="G879" s="11"/>
      <c r="H879" s="12" t="str">
        <f t="shared" si="29"/>
        <v/>
      </c>
    </row>
    <row r="880" spans="1:8">
      <c r="A880">
        <f t="shared" si="28"/>
        <v>0</v>
      </c>
      <c r="B880" s="10"/>
      <c r="C880" s="11"/>
      <c r="D880" s="11" t="str">
        <f>IF(E880="","",VLOOKUP(出納!E880,科目!$B$3:$C$35,2,FALSE))</f>
        <v/>
      </c>
      <c r="E880" s="11"/>
      <c r="F880" s="11"/>
      <c r="G880" s="11"/>
      <c r="H880" s="12" t="str">
        <f t="shared" si="29"/>
        <v/>
      </c>
    </row>
    <row r="881" spans="1:8">
      <c r="A881">
        <f t="shared" si="28"/>
        <v>0</v>
      </c>
      <c r="B881" s="10"/>
      <c r="C881" s="11"/>
      <c r="D881" s="11" t="str">
        <f>IF(E881="","",VLOOKUP(出納!E881,科目!$B$3:$C$35,2,FALSE))</f>
        <v/>
      </c>
      <c r="E881" s="11"/>
      <c r="F881" s="11"/>
      <c r="G881" s="11"/>
      <c r="H881" s="12" t="str">
        <f t="shared" si="29"/>
        <v/>
      </c>
    </row>
    <row r="882" spans="1:8">
      <c r="A882">
        <f t="shared" si="28"/>
        <v>0</v>
      </c>
      <c r="B882" s="10"/>
      <c r="C882" s="11"/>
      <c r="D882" s="11" t="str">
        <f>IF(E882="","",VLOOKUP(出納!E882,科目!$B$3:$C$35,2,FALSE))</f>
        <v/>
      </c>
      <c r="E882" s="11"/>
      <c r="F882" s="11"/>
      <c r="G882" s="11"/>
      <c r="H882" s="12" t="str">
        <f t="shared" si="29"/>
        <v/>
      </c>
    </row>
    <row r="883" spans="1:8">
      <c r="A883">
        <f t="shared" si="28"/>
        <v>0</v>
      </c>
      <c r="B883" s="10"/>
      <c r="C883" s="11"/>
      <c r="D883" s="11" t="str">
        <f>IF(E883="","",VLOOKUP(出納!E883,科目!$B$3:$C$35,2,FALSE))</f>
        <v/>
      </c>
      <c r="E883" s="11"/>
      <c r="F883" s="11"/>
      <c r="G883" s="11"/>
      <c r="H883" s="12" t="str">
        <f t="shared" si="29"/>
        <v/>
      </c>
    </row>
    <row r="884" spans="1:8">
      <c r="A884">
        <f t="shared" si="28"/>
        <v>0</v>
      </c>
      <c r="B884" s="10"/>
      <c r="C884" s="11"/>
      <c r="D884" s="11" t="str">
        <f>IF(E884="","",VLOOKUP(出納!E884,科目!$B$3:$C$35,2,FALSE))</f>
        <v/>
      </c>
      <c r="E884" s="11"/>
      <c r="F884" s="11"/>
      <c r="G884" s="11"/>
      <c r="H884" s="12" t="str">
        <f t="shared" si="29"/>
        <v/>
      </c>
    </row>
    <row r="885" spans="1:8">
      <c r="A885">
        <f t="shared" si="28"/>
        <v>0</v>
      </c>
      <c r="B885" s="10"/>
      <c r="C885" s="11"/>
      <c r="D885" s="11" t="str">
        <f>IF(E885="","",VLOOKUP(出納!E885,科目!$B$3:$C$35,2,FALSE))</f>
        <v/>
      </c>
      <c r="E885" s="11"/>
      <c r="F885" s="11"/>
      <c r="G885" s="11"/>
      <c r="H885" s="12" t="str">
        <f t="shared" si="29"/>
        <v/>
      </c>
    </row>
    <row r="886" spans="1:8">
      <c r="A886">
        <f t="shared" si="28"/>
        <v>0</v>
      </c>
      <c r="B886" s="10"/>
      <c r="C886" s="11"/>
      <c r="D886" s="11" t="str">
        <f>IF(E886="","",VLOOKUP(出納!E886,科目!$B$3:$C$35,2,FALSE))</f>
        <v/>
      </c>
      <c r="E886" s="11"/>
      <c r="F886" s="11"/>
      <c r="G886" s="11"/>
      <c r="H886" s="12" t="str">
        <f t="shared" si="29"/>
        <v/>
      </c>
    </row>
    <row r="887" spans="1:8">
      <c r="A887">
        <f t="shared" si="28"/>
        <v>0</v>
      </c>
      <c r="B887" s="10"/>
      <c r="C887" s="11"/>
      <c r="D887" s="11" t="str">
        <f>IF(E887="","",VLOOKUP(出納!E887,科目!$B$3:$C$35,2,FALSE))</f>
        <v/>
      </c>
      <c r="E887" s="11"/>
      <c r="F887" s="11"/>
      <c r="G887" s="11"/>
      <c r="H887" s="12" t="str">
        <f t="shared" si="29"/>
        <v/>
      </c>
    </row>
    <row r="888" spans="1:8">
      <c r="A888">
        <f t="shared" si="28"/>
        <v>0</v>
      </c>
      <c r="B888" s="10"/>
      <c r="C888" s="11"/>
      <c r="D888" s="11" t="str">
        <f>IF(E888="","",VLOOKUP(出納!E888,科目!$B$3:$C$35,2,FALSE))</f>
        <v/>
      </c>
      <c r="E888" s="11"/>
      <c r="F888" s="11"/>
      <c r="G888" s="11"/>
      <c r="H888" s="12" t="str">
        <f t="shared" si="29"/>
        <v/>
      </c>
    </row>
    <row r="889" spans="1:8">
      <c r="A889">
        <f t="shared" si="28"/>
        <v>0</v>
      </c>
      <c r="B889" s="10"/>
      <c r="C889" s="11"/>
      <c r="D889" s="11" t="str">
        <f>IF(E889="","",VLOOKUP(出納!E889,科目!$B$3:$C$35,2,FALSE))</f>
        <v/>
      </c>
      <c r="E889" s="11"/>
      <c r="F889" s="11"/>
      <c r="G889" s="11"/>
      <c r="H889" s="12" t="str">
        <f t="shared" si="29"/>
        <v/>
      </c>
    </row>
    <row r="890" spans="1:8">
      <c r="A890">
        <f t="shared" si="28"/>
        <v>0</v>
      </c>
      <c r="B890" s="10"/>
      <c r="C890" s="11"/>
      <c r="D890" s="11" t="str">
        <f>IF(E890="","",VLOOKUP(出納!E890,科目!$B$3:$C$35,2,FALSE))</f>
        <v/>
      </c>
      <c r="E890" s="11"/>
      <c r="F890" s="11"/>
      <c r="G890" s="11"/>
      <c r="H890" s="12" t="str">
        <f t="shared" si="29"/>
        <v/>
      </c>
    </row>
    <row r="891" spans="1:8">
      <c r="A891">
        <f t="shared" si="28"/>
        <v>0</v>
      </c>
      <c r="B891" s="10"/>
      <c r="C891" s="11"/>
      <c r="D891" s="11" t="str">
        <f>IF(E891="","",VLOOKUP(出納!E891,科目!$B$3:$C$35,2,FALSE))</f>
        <v/>
      </c>
      <c r="E891" s="11"/>
      <c r="F891" s="11"/>
      <c r="G891" s="11"/>
      <c r="H891" s="12" t="str">
        <f t="shared" si="29"/>
        <v/>
      </c>
    </row>
    <row r="892" spans="1:8">
      <c r="A892">
        <f t="shared" si="28"/>
        <v>0</v>
      </c>
      <c r="B892" s="10"/>
      <c r="C892" s="11"/>
      <c r="D892" s="11" t="str">
        <f>IF(E892="","",VLOOKUP(出納!E892,科目!$B$3:$C$35,2,FALSE))</f>
        <v/>
      </c>
      <c r="E892" s="11"/>
      <c r="F892" s="11"/>
      <c r="G892" s="11"/>
      <c r="H892" s="12" t="str">
        <f t="shared" si="29"/>
        <v/>
      </c>
    </row>
    <row r="893" spans="1:8">
      <c r="A893">
        <f t="shared" si="28"/>
        <v>0</v>
      </c>
      <c r="B893" s="10"/>
      <c r="C893" s="11"/>
      <c r="D893" s="11" t="str">
        <f>IF(E893="","",VLOOKUP(出納!E893,科目!$B$3:$C$35,2,FALSE))</f>
        <v/>
      </c>
      <c r="E893" s="11"/>
      <c r="F893" s="11"/>
      <c r="G893" s="11"/>
      <c r="H893" s="12" t="str">
        <f t="shared" si="29"/>
        <v/>
      </c>
    </row>
    <row r="894" spans="1:8">
      <c r="A894">
        <f t="shared" si="28"/>
        <v>0</v>
      </c>
      <c r="B894" s="10"/>
      <c r="C894" s="11"/>
      <c r="D894" s="11" t="str">
        <f>IF(E894="","",VLOOKUP(出納!E894,科目!$B$3:$C$35,2,FALSE))</f>
        <v/>
      </c>
      <c r="E894" s="11"/>
      <c r="F894" s="11"/>
      <c r="G894" s="11"/>
      <c r="H894" s="12" t="str">
        <f t="shared" si="29"/>
        <v/>
      </c>
    </row>
    <row r="895" spans="1:8">
      <c r="A895">
        <f t="shared" si="28"/>
        <v>0</v>
      </c>
      <c r="B895" s="10"/>
      <c r="C895" s="11"/>
      <c r="D895" s="11" t="str">
        <f>IF(E895="","",VLOOKUP(出納!E895,科目!$B$3:$C$35,2,FALSE))</f>
        <v/>
      </c>
      <c r="E895" s="11"/>
      <c r="F895" s="11"/>
      <c r="G895" s="11"/>
      <c r="H895" s="12" t="str">
        <f t="shared" si="29"/>
        <v/>
      </c>
    </row>
    <row r="896" spans="1:8">
      <c r="A896">
        <f t="shared" si="28"/>
        <v>0</v>
      </c>
      <c r="B896" s="10"/>
      <c r="C896" s="11"/>
      <c r="D896" s="11" t="str">
        <f>IF(E896="","",VLOOKUP(出納!E896,科目!$B$3:$C$35,2,FALSE))</f>
        <v/>
      </c>
      <c r="E896" s="11"/>
      <c r="F896" s="11"/>
      <c r="G896" s="11"/>
      <c r="H896" s="12" t="str">
        <f t="shared" si="29"/>
        <v/>
      </c>
    </row>
    <row r="897" spans="1:8">
      <c r="A897">
        <f t="shared" si="28"/>
        <v>0</v>
      </c>
      <c r="B897" s="10"/>
      <c r="C897" s="11"/>
      <c r="D897" s="11" t="str">
        <f>IF(E897="","",VLOOKUP(出納!E897,科目!$B$3:$C$35,2,FALSE))</f>
        <v/>
      </c>
      <c r="E897" s="11"/>
      <c r="F897" s="11"/>
      <c r="G897" s="11"/>
      <c r="H897" s="12" t="str">
        <f t="shared" si="29"/>
        <v/>
      </c>
    </row>
    <row r="898" spans="1:8">
      <c r="A898">
        <f t="shared" si="28"/>
        <v>0</v>
      </c>
      <c r="B898" s="10"/>
      <c r="C898" s="11"/>
      <c r="D898" s="11" t="str">
        <f>IF(E898="","",VLOOKUP(出納!E898,科目!$B$3:$C$35,2,FALSE))</f>
        <v/>
      </c>
      <c r="E898" s="11"/>
      <c r="F898" s="11"/>
      <c r="G898" s="11"/>
      <c r="H898" s="12" t="str">
        <f t="shared" si="29"/>
        <v/>
      </c>
    </row>
    <row r="899" spans="1:8">
      <c r="A899">
        <f t="shared" si="28"/>
        <v>0</v>
      </c>
      <c r="B899" s="10"/>
      <c r="C899" s="11"/>
      <c r="D899" s="11" t="str">
        <f>IF(E899="","",VLOOKUP(出納!E899,科目!$B$3:$C$35,2,FALSE))</f>
        <v/>
      </c>
      <c r="E899" s="11"/>
      <c r="F899" s="11"/>
      <c r="G899" s="11"/>
      <c r="H899" s="12" t="str">
        <f t="shared" si="29"/>
        <v/>
      </c>
    </row>
    <row r="900" spans="1:8">
      <c r="A900">
        <f t="shared" si="28"/>
        <v>0</v>
      </c>
      <c r="B900" s="10"/>
      <c r="C900" s="11"/>
      <c r="D900" s="11" t="str">
        <f>IF(E900="","",VLOOKUP(出納!E900,科目!$B$3:$C$35,2,FALSE))</f>
        <v/>
      </c>
      <c r="E900" s="11"/>
      <c r="F900" s="11"/>
      <c r="G900" s="11"/>
      <c r="H900" s="12" t="str">
        <f t="shared" si="29"/>
        <v/>
      </c>
    </row>
    <row r="901" spans="1:8">
      <c r="A901">
        <f t="shared" si="28"/>
        <v>0</v>
      </c>
      <c r="B901" s="10"/>
      <c r="C901" s="11"/>
      <c r="D901" s="11" t="str">
        <f>IF(E901="","",VLOOKUP(出納!E901,科目!$B$3:$C$35,2,FALSE))</f>
        <v/>
      </c>
      <c r="E901" s="11"/>
      <c r="F901" s="11"/>
      <c r="G901" s="11"/>
      <c r="H901" s="12" t="str">
        <f t="shared" si="29"/>
        <v/>
      </c>
    </row>
    <row r="902" spans="1:8">
      <c r="A902">
        <f t="shared" si="28"/>
        <v>0</v>
      </c>
      <c r="B902" s="10"/>
      <c r="C902" s="11"/>
      <c r="D902" s="11" t="str">
        <f>IF(E902="","",VLOOKUP(出納!E902,科目!$B$3:$C$35,2,FALSE))</f>
        <v/>
      </c>
      <c r="E902" s="11"/>
      <c r="F902" s="11"/>
      <c r="G902" s="11"/>
      <c r="H902" s="12" t="str">
        <f t="shared" si="29"/>
        <v/>
      </c>
    </row>
    <row r="903" spans="1:8">
      <c r="A903">
        <f t="shared" si="28"/>
        <v>0</v>
      </c>
      <c r="B903" s="10"/>
      <c r="C903" s="11"/>
      <c r="D903" s="11" t="str">
        <f>IF(E903="","",VLOOKUP(出納!E903,科目!$B$3:$C$35,2,FALSE))</f>
        <v/>
      </c>
      <c r="E903" s="11"/>
      <c r="F903" s="11"/>
      <c r="G903" s="11"/>
      <c r="H903" s="12" t="str">
        <f t="shared" si="29"/>
        <v/>
      </c>
    </row>
    <row r="904" spans="1:8">
      <c r="A904">
        <f t="shared" ref="A904:A967" si="30">F904+G904</f>
        <v>0</v>
      </c>
      <c r="B904" s="10"/>
      <c r="C904" s="11"/>
      <c r="D904" s="11" t="str">
        <f>IF(E904="","",VLOOKUP(出納!E904,科目!$B$3:$C$35,2,FALSE))</f>
        <v/>
      </c>
      <c r="E904" s="11"/>
      <c r="F904" s="11"/>
      <c r="G904" s="11"/>
      <c r="H904" s="12" t="str">
        <f t="shared" ref="H904:H967" si="31">IF(E904="","",H903+F904-G904)</f>
        <v/>
      </c>
    </row>
    <row r="905" spans="1:8">
      <c r="A905">
        <f t="shared" si="30"/>
        <v>0</v>
      </c>
      <c r="B905" s="10"/>
      <c r="C905" s="11"/>
      <c r="D905" s="11" t="str">
        <f>IF(E905="","",VLOOKUP(出納!E905,科目!$B$3:$C$35,2,FALSE))</f>
        <v/>
      </c>
      <c r="E905" s="11"/>
      <c r="F905" s="11"/>
      <c r="G905" s="11"/>
      <c r="H905" s="12" t="str">
        <f t="shared" si="31"/>
        <v/>
      </c>
    </row>
    <row r="906" spans="1:8">
      <c r="A906">
        <f t="shared" si="30"/>
        <v>0</v>
      </c>
      <c r="B906" s="10"/>
      <c r="C906" s="11"/>
      <c r="D906" s="11" t="str">
        <f>IF(E906="","",VLOOKUP(出納!E906,科目!$B$3:$C$35,2,FALSE))</f>
        <v/>
      </c>
      <c r="E906" s="11"/>
      <c r="F906" s="11"/>
      <c r="G906" s="11"/>
      <c r="H906" s="12" t="str">
        <f t="shared" si="31"/>
        <v/>
      </c>
    </row>
    <row r="907" spans="1:8">
      <c r="A907">
        <f t="shared" si="30"/>
        <v>0</v>
      </c>
      <c r="B907" s="10"/>
      <c r="C907" s="11"/>
      <c r="D907" s="11" t="str">
        <f>IF(E907="","",VLOOKUP(出納!E907,科目!$B$3:$C$35,2,FALSE))</f>
        <v/>
      </c>
      <c r="E907" s="11"/>
      <c r="F907" s="11"/>
      <c r="G907" s="11"/>
      <c r="H907" s="12" t="str">
        <f t="shared" si="31"/>
        <v/>
      </c>
    </row>
    <row r="908" spans="1:8">
      <c r="A908">
        <f t="shared" si="30"/>
        <v>0</v>
      </c>
      <c r="B908" s="10"/>
      <c r="C908" s="11"/>
      <c r="D908" s="11" t="str">
        <f>IF(E908="","",VLOOKUP(出納!E908,科目!$B$3:$C$35,2,FALSE))</f>
        <v/>
      </c>
      <c r="E908" s="11"/>
      <c r="F908" s="11"/>
      <c r="G908" s="11"/>
      <c r="H908" s="12" t="str">
        <f t="shared" si="31"/>
        <v/>
      </c>
    </row>
    <row r="909" spans="1:8">
      <c r="A909">
        <f t="shared" si="30"/>
        <v>0</v>
      </c>
      <c r="B909" s="10"/>
      <c r="C909" s="11"/>
      <c r="D909" s="11" t="str">
        <f>IF(E909="","",VLOOKUP(出納!E909,科目!$B$3:$C$35,2,FALSE))</f>
        <v/>
      </c>
      <c r="E909" s="11"/>
      <c r="F909" s="11"/>
      <c r="G909" s="11"/>
      <c r="H909" s="12" t="str">
        <f t="shared" si="31"/>
        <v/>
      </c>
    </row>
    <row r="910" spans="1:8">
      <c r="A910">
        <f t="shared" si="30"/>
        <v>0</v>
      </c>
      <c r="B910" s="10"/>
      <c r="C910" s="11"/>
      <c r="D910" s="11" t="str">
        <f>IF(E910="","",VLOOKUP(出納!E910,科目!$B$3:$C$35,2,FALSE))</f>
        <v/>
      </c>
      <c r="E910" s="11"/>
      <c r="F910" s="11"/>
      <c r="G910" s="11"/>
      <c r="H910" s="12" t="str">
        <f t="shared" si="31"/>
        <v/>
      </c>
    </row>
    <row r="911" spans="1:8">
      <c r="A911">
        <f t="shared" si="30"/>
        <v>0</v>
      </c>
      <c r="B911" s="10"/>
      <c r="C911" s="11"/>
      <c r="D911" s="11" t="str">
        <f>IF(E911="","",VLOOKUP(出納!E911,科目!$B$3:$C$35,2,FALSE))</f>
        <v/>
      </c>
      <c r="E911" s="11"/>
      <c r="F911" s="11"/>
      <c r="G911" s="11"/>
      <c r="H911" s="12" t="str">
        <f t="shared" si="31"/>
        <v/>
      </c>
    </row>
    <row r="912" spans="1:8">
      <c r="A912">
        <f t="shared" si="30"/>
        <v>0</v>
      </c>
      <c r="B912" s="10"/>
      <c r="C912" s="11"/>
      <c r="D912" s="11" t="str">
        <f>IF(E912="","",VLOOKUP(出納!E912,科目!$B$3:$C$35,2,FALSE))</f>
        <v/>
      </c>
      <c r="E912" s="11"/>
      <c r="F912" s="11"/>
      <c r="G912" s="11"/>
      <c r="H912" s="12" t="str">
        <f t="shared" si="31"/>
        <v/>
      </c>
    </row>
    <row r="913" spans="1:8">
      <c r="A913">
        <f t="shared" si="30"/>
        <v>0</v>
      </c>
      <c r="B913" s="10"/>
      <c r="C913" s="11"/>
      <c r="D913" s="11" t="str">
        <f>IF(E913="","",VLOOKUP(出納!E913,科目!$B$3:$C$35,2,FALSE))</f>
        <v/>
      </c>
      <c r="E913" s="11"/>
      <c r="F913" s="11"/>
      <c r="G913" s="11"/>
      <c r="H913" s="12" t="str">
        <f t="shared" si="31"/>
        <v/>
      </c>
    </row>
    <row r="914" spans="1:8">
      <c r="A914">
        <f t="shared" si="30"/>
        <v>0</v>
      </c>
      <c r="B914" s="10"/>
      <c r="C914" s="11"/>
      <c r="D914" s="11" t="str">
        <f>IF(E914="","",VLOOKUP(出納!E914,科目!$B$3:$C$35,2,FALSE))</f>
        <v/>
      </c>
      <c r="E914" s="11"/>
      <c r="F914" s="11"/>
      <c r="G914" s="11"/>
      <c r="H914" s="12" t="str">
        <f t="shared" si="31"/>
        <v/>
      </c>
    </row>
    <row r="915" spans="1:8">
      <c r="A915">
        <f t="shared" si="30"/>
        <v>0</v>
      </c>
      <c r="B915" s="10"/>
      <c r="C915" s="11"/>
      <c r="D915" s="11" t="str">
        <f>IF(E915="","",VLOOKUP(出納!E915,科目!$B$3:$C$35,2,FALSE))</f>
        <v/>
      </c>
      <c r="E915" s="11"/>
      <c r="F915" s="11"/>
      <c r="G915" s="11"/>
      <c r="H915" s="12" t="str">
        <f t="shared" si="31"/>
        <v/>
      </c>
    </row>
    <row r="916" spans="1:8">
      <c r="A916">
        <f t="shared" si="30"/>
        <v>0</v>
      </c>
      <c r="B916" s="10"/>
      <c r="C916" s="11"/>
      <c r="D916" s="11" t="str">
        <f>IF(E916="","",VLOOKUP(出納!E916,科目!$B$3:$C$35,2,FALSE))</f>
        <v/>
      </c>
      <c r="E916" s="11"/>
      <c r="F916" s="11"/>
      <c r="G916" s="11"/>
      <c r="H916" s="12" t="str">
        <f t="shared" si="31"/>
        <v/>
      </c>
    </row>
    <row r="917" spans="1:8">
      <c r="A917">
        <f t="shared" si="30"/>
        <v>0</v>
      </c>
      <c r="B917" s="10"/>
      <c r="C917" s="11"/>
      <c r="D917" s="11" t="str">
        <f>IF(E917="","",VLOOKUP(出納!E917,科目!$B$3:$C$35,2,FALSE))</f>
        <v/>
      </c>
      <c r="E917" s="11"/>
      <c r="F917" s="11"/>
      <c r="G917" s="11"/>
      <c r="H917" s="12" t="str">
        <f t="shared" si="31"/>
        <v/>
      </c>
    </row>
    <row r="918" spans="1:8">
      <c r="A918">
        <f t="shared" si="30"/>
        <v>0</v>
      </c>
      <c r="B918" s="10"/>
      <c r="C918" s="11"/>
      <c r="D918" s="11" t="str">
        <f>IF(E918="","",VLOOKUP(出納!E918,科目!$B$3:$C$35,2,FALSE))</f>
        <v/>
      </c>
      <c r="E918" s="11"/>
      <c r="F918" s="11"/>
      <c r="G918" s="11"/>
      <c r="H918" s="12" t="str">
        <f t="shared" si="31"/>
        <v/>
      </c>
    </row>
    <row r="919" spans="1:8">
      <c r="A919">
        <f t="shared" si="30"/>
        <v>0</v>
      </c>
      <c r="B919" s="10"/>
      <c r="C919" s="11"/>
      <c r="D919" s="11" t="str">
        <f>IF(E919="","",VLOOKUP(出納!E919,科目!$B$3:$C$35,2,FALSE))</f>
        <v/>
      </c>
      <c r="E919" s="11"/>
      <c r="F919" s="11"/>
      <c r="G919" s="11"/>
      <c r="H919" s="12" t="str">
        <f t="shared" si="31"/>
        <v/>
      </c>
    </row>
    <row r="920" spans="1:8">
      <c r="A920">
        <f t="shared" si="30"/>
        <v>0</v>
      </c>
      <c r="B920" s="10"/>
      <c r="C920" s="11"/>
      <c r="D920" s="11" t="str">
        <f>IF(E920="","",VLOOKUP(出納!E920,科目!$B$3:$C$35,2,FALSE))</f>
        <v/>
      </c>
      <c r="E920" s="11"/>
      <c r="F920" s="11"/>
      <c r="G920" s="11"/>
      <c r="H920" s="12" t="str">
        <f t="shared" si="31"/>
        <v/>
      </c>
    </row>
    <row r="921" spans="1:8">
      <c r="A921">
        <f t="shared" si="30"/>
        <v>0</v>
      </c>
      <c r="B921" s="10"/>
      <c r="C921" s="11"/>
      <c r="D921" s="11" t="str">
        <f>IF(E921="","",VLOOKUP(出納!E921,科目!$B$3:$C$35,2,FALSE))</f>
        <v/>
      </c>
      <c r="E921" s="11"/>
      <c r="F921" s="11"/>
      <c r="G921" s="11"/>
      <c r="H921" s="12" t="str">
        <f t="shared" si="31"/>
        <v/>
      </c>
    </row>
    <row r="922" spans="1:8">
      <c r="A922">
        <f t="shared" si="30"/>
        <v>0</v>
      </c>
      <c r="B922" s="10"/>
      <c r="C922" s="11"/>
      <c r="D922" s="11" t="str">
        <f>IF(E922="","",VLOOKUP(出納!E922,科目!$B$3:$C$35,2,FALSE))</f>
        <v/>
      </c>
      <c r="E922" s="11"/>
      <c r="F922" s="11"/>
      <c r="G922" s="11"/>
      <c r="H922" s="12" t="str">
        <f t="shared" si="31"/>
        <v/>
      </c>
    </row>
    <row r="923" spans="1:8">
      <c r="A923">
        <f t="shared" si="30"/>
        <v>0</v>
      </c>
      <c r="B923" s="10"/>
      <c r="C923" s="11"/>
      <c r="D923" s="11" t="str">
        <f>IF(E923="","",VLOOKUP(出納!E923,科目!$B$3:$C$35,2,FALSE))</f>
        <v/>
      </c>
      <c r="E923" s="11"/>
      <c r="F923" s="11"/>
      <c r="G923" s="11"/>
      <c r="H923" s="12" t="str">
        <f t="shared" si="31"/>
        <v/>
      </c>
    </row>
    <row r="924" spans="1:8">
      <c r="A924">
        <f t="shared" si="30"/>
        <v>0</v>
      </c>
      <c r="B924" s="10"/>
      <c r="C924" s="11"/>
      <c r="D924" s="11" t="str">
        <f>IF(E924="","",VLOOKUP(出納!E924,科目!$B$3:$C$35,2,FALSE))</f>
        <v/>
      </c>
      <c r="E924" s="11"/>
      <c r="F924" s="11"/>
      <c r="G924" s="11"/>
      <c r="H924" s="12" t="str">
        <f t="shared" si="31"/>
        <v/>
      </c>
    </row>
    <row r="925" spans="1:8">
      <c r="A925">
        <f t="shared" si="30"/>
        <v>0</v>
      </c>
      <c r="B925" s="10"/>
      <c r="C925" s="11"/>
      <c r="D925" s="11" t="str">
        <f>IF(E925="","",VLOOKUP(出納!E925,科目!$B$3:$C$35,2,FALSE))</f>
        <v/>
      </c>
      <c r="E925" s="11"/>
      <c r="F925" s="11"/>
      <c r="G925" s="11"/>
      <c r="H925" s="12" t="str">
        <f t="shared" si="31"/>
        <v/>
      </c>
    </row>
    <row r="926" spans="1:8">
      <c r="A926">
        <f t="shared" si="30"/>
        <v>0</v>
      </c>
      <c r="B926" s="10"/>
      <c r="C926" s="11"/>
      <c r="D926" s="11" t="str">
        <f>IF(E926="","",VLOOKUP(出納!E926,科目!$B$3:$C$35,2,FALSE))</f>
        <v/>
      </c>
      <c r="E926" s="11"/>
      <c r="F926" s="11"/>
      <c r="G926" s="11"/>
      <c r="H926" s="12" t="str">
        <f t="shared" si="31"/>
        <v/>
      </c>
    </row>
    <row r="927" spans="1:8">
      <c r="A927">
        <f t="shared" si="30"/>
        <v>0</v>
      </c>
      <c r="B927" s="10"/>
      <c r="C927" s="11"/>
      <c r="D927" s="11" t="str">
        <f>IF(E927="","",VLOOKUP(出納!E927,科目!$B$3:$C$35,2,FALSE))</f>
        <v/>
      </c>
      <c r="E927" s="11"/>
      <c r="F927" s="11"/>
      <c r="G927" s="11"/>
      <c r="H927" s="12" t="str">
        <f t="shared" si="31"/>
        <v/>
      </c>
    </row>
    <row r="928" spans="1:8">
      <c r="A928">
        <f t="shared" si="30"/>
        <v>0</v>
      </c>
      <c r="B928" s="10"/>
      <c r="C928" s="11"/>
      <c r="D928" s="11" t="str">
        <f>IF(E928="","",VLOOKUP(出納!E928,科目!$B$3:$C$35,2,FALSE))</f>
        <v/>
      </c>
      <c r="E928" s="11"/>
      <c r="F928" s="11"/>
      <c r="G928" s="11"/>
      <c r="H928" s="12" t="str">
        <f t="shared" si="31"/>
        <v/>
      </c>
    </row>
    <row r="929" spans="1:8">
      <c r="A929">
        <f t="shared" si="30"/>
        <v>0</v>
      </c>
      <c r="B929" s="10"/>
      <c r="C929" s="11"/>
      <c r="D929" s="11" t="str">
        <f>IF(E929="","",VLOOKUP(出納!E929,科目!$B$3:$C$35,2,FALSE))</f>
        <v/>
      </c>
      <c r="E929" s="11"/>
      <c r="F929" s="11"/>
      <c r="G929" s="11"/>
      <c r="H929" s="12" t="str">
        <f t="shared" si="31"/>
        <v/>
      </c>
    </row>
    <row r="930" spans="1:8">
      <c r="A930">
        <f t="shared" si="30"/>
        <v>0</v>
      </c>
      <c r="B930" s="10"/>
      <c r="C930" s="11"/>
      <c r="D930" s="11" t="str">
        <f>IF(E930="","",VLOOKUP(出納!E930,科目!$B$3:$C$35,2,FALSE))</f>
        <v/>
      </c>
      <c r="E930" s="11"/>
      <c r="F930" s="11"/>
      <c r="G930" s="11"/>
      <c r="H930" s="12" t="str">
        <f t="shared" si="31"/>
        <v/>
      </c>
    </row>
    <row r="931" spans="1:8">
      <c r="A931">
        <f t="shared" si="30"/>
        <v>0</v>
      </c>
      <c r="B931" s="10"/>
      <c r="C931" s="11"/>
      <c r="D931" s="11" t="str">
        <f>IF(E931="","",VLOOKUP(出納!E931,科目!$B$3:$C$35,2,FALSE))</f>
        <v/>
      </c>
      <c r="E931" s="11"/>
      <c r="F931" s="11"/>
      <c r="G931" s="11"/>
      <c r="H931" s="12" t="str">
        <f t="shared" si="31"/>
        <v/>
      </c>
    </row>
    <row r="932" spans="1:8">
      <c r="A932">
        <f t="shared" si="30"/>
        <v>0</v>
      </c>
      <c r="B932" s="10"/>
      <c r="C932" s="11"/>
      <c r="D932" s="11" t="str">
        <f>IF(E932="","",VLOOKUP(出納!E932,科目!$B$3:$C$35,2,FALSE))</f>
        <v/>
      </c>
      <c r="E932" s="11"/>
      <c r="F932" s="11"/>
      <c r="G932" s="11"/>
      <c r="H932" s="12" t="str">
        <f t="shared" si="31"/>
        <v/>
      </c>
    </row>
    <row r="933" spans="1:8">
      <c r="A933">
        <f t="shared" si="30"/>
        <v>0</v>
      </c>
      <c r="B933" s="10"/>
      <c r="C933" s="11"/>
      <c r="D933" s="11" t="str">
        <f>IF(E933="","",VLOOKUP(出納!E933,科目!$B$3:$C$35,2,FALSE))</f>
        <v/>
      </c>
      <c r="E933" s="11"/>
      <c r="F933" s="11"/>
      <c r="G933" s="11"/>
      <c r="H933" s="12" t="str">
        <f t="shared" si="31"/>
        <v/>
      </c>
    </row>
    <row r="934" spans="1:8">
      <c r="A934">
        <f t="shared" si="30"/>
        <v>0</v>
      </c>
      <c r="B934" s="10"/>
      <c r="C934" s="11"/>
      <c r="D934" s="11" t="str">
        <f>IF(E934="","",VLOOKUP(出納!E934,科目!$B$3:$C$35,2,FALSE))</f>
        <v/>
      </c>
      <c r="E934" s="11"/>
      <c r="F934" s="11"/>
      <c r="G934" s="11"/>
      <c r="H934" s="12" t="str">
        <f t="shared" si="31"/>
        <v/>
      </c>
    </row>
    <row r="935" spans="1:8">
      <c r="A935">
        <f t="shared" si="30"/>
        <v>0</v>
      </c>
      <c r="B935" s="10"/>
      <c r="C935" s="11"/>
      <c r="D935" s="11" t="str">
        <f>IF(E935="","",VLOOKUP(出納!E935,科目!$B$3:$C$35,2,FALSE))</f>
        <v/>
      </c>
      <c r="E935" s="11"/>
      <c r="F935" s="11"/>
      <c r="G935" s="11"/>
      <c r="H935" s="12" t="str">
        <f t="shared" si="31"/>
        <v/>
      </c>
    </row>
    <row r="936" spans="1:8">
      <c r="A936">
        <f t="shared" si="30"/>
        <v>0</v>
      </c>
      <c r="B936" s="10"/>
      <c r="C936" s="11"/>
      <c r="D936" s="11" t="str">
        <f>IF(E936="","",VLOOKUP(出納!E936,科目!$B$3:$C$35,2,FALSE))</f>
        <v/>
      </c>
      <c r="E936" s="11"/>
      <c r="F936" s="11"/>
      <c r="G936" s="11"/>
      <c r="H936" s="12" t="str">
        <f t="shared" si="31"/>
        <v/>
      </c>
    </row>
    <row r="937" spans="1:8">
      <c r="A937">
        <f t="shared" si="30"/>
        <v>0</v>
      </c>
      <c r="B937" s="10"/>
      <c r="C937" s="11"/>
      <c r="D937" s="11" t="str">
        <f>IF(E937="","",VLOOKUP(出納!E937,科目!$B$3:$C$35,2,FALSE))</f>
        <v/>
      </c>
      <c r="E937" s="11"/>
      <c r="F937" s="11"/>
      <c r="G937" s="11"/>
      <c r="H937" s="12" t="str">
        <f t="shared" si="31"/>
        <v/>
      </c>
    </row>
    <row r="938" spans="1:8">
      <c r="A938">
        <f t="shared" si="30"/>
        <v>0</v>
      </c>
      <c r="B938" s="10"/>
      <c r="C938" s="11"/>
      <c r="D938" s="11" t="str">
        <f>IF(E938="","",VLOOKUP(出納!E938,科目!$B$3:$C$35,2,FALSE))</f>
        <v/>
      </c>
      <c r="E938" s="11"/>
      <c r="F938" s="11"/>
      <c r="G938" s="11"/>
      <c r="H938" s="12" t="str">
        <f t="shared" si="31"/>
        <v/>
      </c>
    </row>
    <row r="939" spans="1:8">
      <c r="A939">
        <f t="shared" si="30"/>
        <v>0</v>
      </c>
      <c r="B939" s="10"/>
      <c r="C939" s="11"/>
      <c r="D939" s="11" t="str">
        <f>IF(E939="","",VLOOKUP(出納!E939,科目!$B$3:$C$35,2,FALSE))</f>
        <v/>
      </c>
      <c r="E939" s="11"/>
      <c r="F939" s="11"/>
      <c r="G939" s="11"/>
      <c r="H939" s="12" t="str">
        <f t="shared" si="31"/>
        <v/>
      </c>
    </row>
    <row r="940" spans="1:8">
      <c r="A940">
        <f t="shared" si="30"/>
        <v>0</v>
      </c>
      <c r="B940" s="10"/>
      <c r="C940" s="11"/>
      <c r="D940" s="11" t="str">
        <f>IF(E940="","",VLOOKUP(出納!E940,科目!$B$3:$C$35,2,FALSE))</f>
        <v/>
      </c>
      <c r="E940" s="11"/>
      <c r="F940" s="11"/>
      <c r="G940" s="11"/>
      <c r="H940" s="12" t="str">
        <f t="shared" si="31"/>
        <v/>
      </c>
    </row>
    <row r="941" spans="1:8">
      <c r="A941">
        <f t="shared" si="30"/>
        <v>0</v>
      </c>
      <c r="B941" s="10"/>
      <c r="C941" s="11"/>
      <c r="D941" s="11" t="str">
        <f>IF(E941="","",VLOOKUP(出納!E941,科目!$B$3:$C$35,2,FALSE))</f>
        <v/>
      </c>
      <c r="E941" s="11"/>
      <c r="F941" s="11"/>
      <c r="G941" s="11"/>
      <c r="H941" s="12" t="str">
        <f t="shared" si="31"/>
        <v/>
      </c>
    </row>
    <row r="942" spans="1:8">
      <c r="A942">
        <f t="shared" si="30"/>
        <v>0</v>
      </c>
      <c r="B942" s="10"/>
      <c r="C942" s="11"/>
      <c r="D942" s="11" t="str">
        <f>IF(E942="","",VLOOKUP(出納!E942,科目!$B$3:$C$35,2,FALSE))</f>
        <v/>
      </c>
      <c r="E942" s="11"/>
      <c r="F942" s="11"/>
      <c r="G942" s="11"/>
      <c r="H942" s="12" t="str">
        <f t="shared" si="31"/>
        <v/>
      </c>
    </row>
    <row r="943" spans="1:8">
      <c r="A943">
        <f t="shared" si="30"/>
        <v>0</v>
      </c>
      <c r="B943" s="10"/>
      <c r="C943" s="11"/>
      <c r="D943" s="11" t="str">
        <f>IF(E943="","",VLOOKUP(出納!E943,科目!$B$3:$C$35,2,FALSE))</f>
        <v/>
      </c>
      <c r="E943" s="11"/>
      <c r="F943" s="11"/>
      <c r="G943" s="11"/>
      <c r="H943" s="12" t="str">
        <f t="shared" si="31"/>
        <v/>
      </c>
    </row>
    <row r="944" spans="1:8">
      <c r="A944">
        <f t="shared" si="30"/>
        <v>0</v>
      </c>
      <c r="B944" s="10"/>
      <c r="C944" s="11"/>
      <c r="D944" s="11" t="str">
        <f>IF(E944="","",VLOOKUP(出納!E944,科目!$B$3:$C$35,2,FALSE))</f>
        <v/>
      </c>
      <c r="E944" s="11"/>
      <c r="F944" s="11"/>
      <c r="G944" s="11"/>
      <c r="H944" s="12" t="str">
        <f t="shared" si="31"/>
        <v/>
      </c>
    </row>
    <row r="945" spans="1:8">
      <c r="A945">
        <f t="shared" si="30"/>
        <v>0</v>
      </c>
      <c r="B945" s="10"/>
      <c r="C945" s="11"/>
      <c r="D945" s="11" t="str">
        <f>IF(E945="","",VLOOKUP(出納!E945,科目!$B$3:$C$35,2,FALSE))</f>
        <v/>
      </c>
      <c r="E945" s="11"/>
      <c r="F945" s="11"/>
      <c r="G945" s="11"/>
      <c r="H945" s="12" t="str">
        <f t="shared" si="31"/>
        <v/>
      </c>
    </row>
    <row r="946" spans="1:8">
      <c r="A946">
        <f t="shared" si="30"/>
        <v>0</v>
      </c>
      <c r="B946" s="10"/>
      <c r="C946" s="11"/>
      <c r="D946" s="11" t="str">
        <f>IF(E946="","",VLOOKUP(出納!E946,科目!$B$3:$C$35,2,FALSE))</f>
        <v/>
      </c>
      <c r="E946" s="11"/>
      <c r="F946" s="11"/>
      <c r="G946" s="11"/>
      <c r="H946" s="12" t="str">
        <f t="shared" si="31"/>
        <v/>
      </c>
    </row>
    <row r="947" spans="1:8">
      <c r="A947">
        <f t="shared" si="30"/>
        <v>0</v>
      </c>
      <c r="B947" s="10"/>
      <c r="C947" s="11"/>
      <c r="D947" s="11" t="str">
        <f>IF(E947="","",VLOOKUP(出納!E947,科目!$B$3:$C$35,2,FALSE))</f>
        <v/>
      </c>
      <c r="E947" s="11"/>
      <c r="F947" s="11"/>
      <c r="G947" s="11"/>
      <c r="H947" s="12" t="str">
        <f t="shared" si="31"/>
        <v/>
      </c>
    </row>
    <row r="948" spans="1:8">
      <c r="A948">
        <f t="shared" si="30"/>
        <v>0</v>
      </c>
      <c r="B948" s="10"/>
      <c r="C948" s="11"/>
      <c r="D948" s="11" t="str">
        <f>IF(E948="","",VLOOKUP(出納!E948,科目!$B$3:$C$35,2,FALSE))</f>
        <v/>
      </c>
      <c r="E948" s="11"/>
      <c r="F948" s="11"/>
      <c r="G948" s="11"/>
      <c r="H948" s="12" t="str">
        <f t="shared" si="31"/>
        <v/>
      </c>
    </row>
    <row r="949" spans="1:8">
      <c r="A949">
        <f t="shared" si="30"/>
        <v>0</v>
      </c>
      <c r="B949" s="10"/>
      <c r="C949" s="11"/>
      <c r="D949" s="11" t="str">
        <f>IF(E949="","",VLOOKUP(出納!E949,科目!$B$3:$C$35,2,FALSE))</f>
        <v/>
      </c>
      <c r="E949" s="11"/>
      <c r="F949" s="11"/>
      <c r="G949" s="11"/>
      <c r="H949" s="12" t="str">
        <f t="shared" si="31"/>
        <v/>
      </c>
    </row>
    <row r="950" spans="1:8">
      <c r="A950">
        <f t="shared" si="30"/>
        <v>0</v>
      </c>
      <c r="B950" s="10"/>
      <c r="C950" s="11"/>
      <c r="D950" s="11" t="str">
        <f>IF(E950="","",VLOOKUP(出納!E950,科目!$B$3:$C$35,2,FALSE))</f>
        <v/>
      </c>
      <c r="E950" s="11"/>
      <c r="F950" s="11"/>
      <c r="G950" s="11"/>
      <c r="H950" s="12" t="str">
        <f t="shared" si="31"/>
        <v/>
      </c>
    </row>
    <row r="951" spans="1:8">
      <c r="A951">
        <f t="shared" si="30"/>
        <v>0</v>
      </c>
      <c r="B951" s="10"/>
      <c r="C951" s="11"/>
      <c r="D951" s="11" t="str">
        <f>IF(E951="","",VLOOKUP(出納!E951,科目!$B$3:$C$35,2,FALSE))</f>
        <v/>
      </c>
      <c r="E951" s="11"/>
      <c r="F951" s="11"/>
      <c r="G951" s="11"/>
      <c r="H951" s="12" t="str">
        <f t="shared" si="31"/>
        <v/>
      </c>
    </row>
    <row r="952" spans="1:8">
      <c r="A952">
        <f t="shared" si="30"/>
        <v>0</v>
      </c>
      <c r="B952" s="10"/>
      <c r="C952" s="11"/>
      <c r="D952" s="11" t="str">
        <f>IF(E952="","",VLOOKUP(出納!E952,科目!$B$3:$C$35,2,FALSE))</f>
        <v/>
      </c>
      <c r="E952" s="11"/>
      <c r="F952" s="11"/>
      <c r="G952" s="11"/>
      <c r="H952" s="12" t="str">
        <f t="shared" si="31"/>
        <v/>
      </c>
    </row>
    <row r="953" spans="1:8">
      <c r="A953">
        <f t="shared" si="30"/>
        <v>0</v>
      </c>
      <c r="B953" s="10"/>
      <c r="C953" s="11"/>
      <c r="D953" s="11" t="str">
        <f>IF(E953="","",VLOOKUP(出納!E953,科目!$B$3:$C$35,2,FALSE))</f>
        <v/>
      </c>
      <c r="E953" s="11"/>
      <c r="F953" s="11"/>
      <c r="G953" s="11"/>
      <c r="H953" s="12" t="str">
        <f t="shared" si="31"/>
        <v/>
      </c>
    </row>
    <row r="954" spans="1:8">
      <c r="A954">
        <f t="shared" si="30"/>
        <v>0</v>
      </c>
      <c r="B954" s="10"/>
      <c r="C954" s="11"/>
      <c r="D954" s="11" t="str">
        <f>IF(E954="","",VLOOKUP(出納!E954,科目!$B$3:$C$35,2,FALSE))</f>
        <v/>
      </c>
      <c r="E954" s="11"/>
      <c r="F954" s="11"/>
      <c r="G954" s="11"/>
      <c r="H954" s="12" t="str">
        <f t="shared" si="31"/>
        <v/>
      </c>
    </row>
    <row r="955" spans="1:8">
      <c r="A955">
        <f t="shared" si="30"/>
        <v>0</v>
      </c>
      <c r="B955" s="10"/>
      <c r="C955" s="11"/>
      <c r="D955" s="11" t="str">
        <f>IF(E955="","",VLOOKUP(出納!E955,科目!$B$3:$C$35,2,FALSE))</f>
        <v/>
      </c>
      <c r="E955" s="11"/>
      <c r="F955" s="11"/>
      <c r="G955" s="11"/>
      <c r="H955" s="12" t="str">
        <f t="shared" si="31"/>
        <v/>
      </c>
    </row>
    <row r="956" spans="1:8">
      <c r="A956">
        <f t="shared" si="30"/>
        <v>0</v>
      </c>
      <c r="B956" s="10"/>
      <c r="C956" s="11"/>
      <c r="D956" s="11" t="str">
        <f>IF(E956="","",VLOOKUP(出納!E956,科目!$B$3:$C$35,2,FALSE))</f>
        <v/>
      </c>
      <c r="E956" s="11"/>
      <c r="F956" s="11"/>
      <c r="G956" s="11"/>
      <c r="H956" s="12" t="str">
        <f t="shared" si="31"/>
        <v/>
      </c>
    </row>
    <row r="957" spans="1:8">
      <c r="A957">
        <f t="shared" si="30"/>
        <v>0</v>
      </c>
      <c r="B957" s="10"/>
      <c r="C957" s="11"/>
      <c r="D957" s="11" t="str">
        <f>IF(E957="","",VLOOKUP(出納!E957,科目!$B$3:$C$35,2,FALSE))</f>
        <v/>
      </c>
      <c r="E957" s="11"/>
      <c r="F957" s="11"/>
      <c r="G957" s="11"/>
      <c r="H957" s="12" t="str">
        <f t="shared" si="31"/>
        <v/>
      </c>
    </row>
    <row r="958" spans="1:8">
      <c r="A958">
        <f t="shared" si="30"/>
        <v>0</v>
      </c>
      <c r="B958" s="10"/>
      <c r="C958" s="11"/>
      <c r="D958" s="11" t="str">
        <f>IF(E958="","",VLOOKUP(出納!E958,科目!$B$3:$C$35,2,FALSE))</f>
        <v/>
      </c>
      <c r="E958" s="11"/>
      <c r="F958" s="11"/>
      <c r="G958" s="11"/>
      <c r="H958" s="12" t="str">
        <f t="shared" si="31"/>
        <v/>
      </c>
    </row>
    <row r="959" spans="1:8">
      <c r="A959">
        <f t="shared" si="30"/>
        <v>0</v>
      </c>
      <c r="B959" s="10"/>
      <c r="C959" s="11"/>
      <c r="D959" s="11" t="str">
        <f>IF(E959="","",VLOOKUP(出納!E959,科目!$B$3:$C$35,2,FALSE))</f>
        <v/>
      </c>
      <c r="E959" s="11"/>
      <c r="F959" s="11"/>
      <c r="G959" s="11"/>
      <c r="H959" s="12" t="str">
        <f t="shared" si="31"/>
        <v/>
      </c>
    </row>
    <row r="960" spans="1:8">
      <c r="A960">
        <f t="shared" si="30"/>
        <v>0</v>
      </c>
      <c r="B960" s="10"/>
      <c r="C960" s="11"/>
      <c r="D960" s="11" t="str">
        <f>IF(E960="","",VLOOKUP(出納!E960,科目!$B$3:$C$35,2,FALSE))</f>
        <v/>
      </c>
      <c r="E960" s="11"/>
      <c r="F960" s="11"/>
      <c r="G960" s="11"/>
      <c r="H960" s="12" t="str">
        <f t="shared" si="31"/>
        <v/>
      </c>
    </row>
    <row r="961" spans="1:8">
      <c r="A961">
        <f t="shared" si="30"/>
        <v>0</v>
      </c>
      <c r="B961" s="10"/>
      <c r="C961" s="11"/>
      <c r="D961" s="11" t="str">
        <f>IF(E961="","",VLOOKUP(出納!E961,科目!$B$3:$C$35,2,FALSE))</f>
        <v/>
      </c>
      <c r="E961" s="11"/>
      <c r="F961" s="11"/>
      <c r="G961" s="11"/>
      <c r="H961" s="12" t="str">
        <f t="shared" si="31"/>
        <v/>
      </c>
    </row>
    <row r="962" spans="1:8">
      <c r="A962">
        <f t="shared" si="30"/>
        <v>0</v>
      </c>
      <c r="B962" s="10"/>
      <c r="C962" s="11"/>
      <c r="D962" s="11" t="str">
        <f>IF(E962="","",VLOOKUP(出納!E962,科目!$B$3:$C$35,2,FALSE))</f>
        <v/>
      </c>
      <c r="E962" s="11"/>
      <c r="F962" s="11"/>
      <c r="G962" s="11"/>
      <c r="H962" s="12" t="str">
        <f t="shared" si="31"/>
        <v/>
      </c>
    </row>
    <row r="963" spans="1:8">
      <c r="A963">
        <f t="shared" si="30"/>
        <v>0</v>
      </c>
      <c r="B963" s="10"/>
      <c r="C963" s="11"/>
      <c r="D963" s="11" t="str">
        <f>IF(E963="","",VLOOKUP(出納!E963,科目!$B$3:$C$35,2,FALSE))</f>
        <v/>
      </c>
      <c r="E963" s="11"/>
      <c r="F963" s="11"/>
      <c r="G963" s="11"/>
      <c r="H963" s="12" t="str">
        <f t="shared" si="31"/>
        <v/>
      </c>
    </row>
    <row r="964" spans="1:8">
      <c r="A964">
        <f t="shared" si="30"/>
        <v>0</v>
      </c>
      <c r="B964" s="10"/>
      <c r="C964" s="11"/>
      <c r="D964" s="11" t="str">
        <f>IF(E964="","",VLOOKUP(出納!E964,科目!$B$3:$C$35,2,FALSE))</f>
        <v/>
      </c>
      <c r="E964" s="11"/>
      <c r="F964" s="11"/>
      <c r="G964" s="11"/>
      <c r="H964" s="12" t="str">
        <f t="shared" si="31"/>
        <v/>
      </c>
    </row>
    <row r="965" spans="1:8">
      <c r="A965">
        <f t="shared" si="30"/>
        <v>0</v>
      </c>
      <c r="B965" s="10"/>
      <c r="C965" s="11"/>
      <c r="D965" s="11" t="str">
        <f>IF(E965="","",VLOOKUP(出納!E965,科目!$B$3:$C$35,2,FALSE))</f>
        <v/>
      </c>
      <c r="E965" s="11"/>
      <c r="F965" s="11"/>
      <c r="G965" s="11"/>
      <c r="H965" s="12" t="str">
        <f t="shared" si="31"/>
        <v/>
      </c>
    </row>
    <row r="966" spans="1:8">
      <c r="A966">
        <f t="shared" si="30"/>
        <v>0</v>
      </c>
      <c r="B966" s="10"/>
      <c r="C966" s="11"/>
      <c r="D966" s="11" t="str">
        <f>IF(E966="","",VLOOKUP(出納!E966,科目!$B$3:$C$35,2,FALSE))</f>
        <v/>
      </c>
      <c r="E966" s="11"/>
      <c r="F966" s="11"/>
      <c r="G966" s="11"/>
      <c r="H966" s="12" t="str">
        <f t="shared" si="31"/>
        <v/>
      </c>
    </row>
    <row r="967" spans="1:8">
      <c r="A967">
        <f t="shared" si="30"/>
        <v>0</v>
      </c>
      <c r="B967" s="10"/>
      <c r="C967" s="11"/>
      <c r="D967" s="11" t="str">
        <f>IF(E967="","",VLOOKUP(出納!E967,科目!$B$3:$C$35,2,FALSE))</f>
        <v/>
      </c>
      <c r="E967" s="11"/>
      <c r="F967" s="11"/>
      <c r="G967" s="11"/>
      <c r="H967" s="12" t="str">
        <f t="shared" si="31"/>
        <v/>
      </c>
    </row>
    <row r="968" spans="1:8">
      <c r="A968">
        <f t="shared" ref="A968:A1006" si="32">F968+G968</f>
        <v>0</v>
      </c>
      <c r="B968" s="10"/>
      <c r="C968" s="11"/>
      <c r="D968" s="11" t="str">
        <f>IF(E968="","",VLOOKUP(出納!E968,科目!$B$3:$C$35,2,FALSE))</f>
        <v/>
      </c>
      <c r="E968" s="11"/>
      <c r="F968" s="11"/>
      <c r="G968" s="11"/>
      <c r="H968" s="12" t="str">
        <f t="shared" ref="H968:H1007" si="33">IF(E968="","",H967+F968-G968)</f>
        <v/>
      </c>
    </row>
    <row r="969" spans="1:8">
      <c r="A969">
        <f t="shared" si="32"/>
        <v>0</v>
      </c>
      <c r="B969" s="10"/>
      <c r="C969" s="11"/>
      <c r="D969" s="11" t="str">
        <f>IF(E969="","",VLOOKUP(出納!E969,科目!$B$3:$C$35,2,FALSE))</f>
        <v/>
      </c>
      <c r="E969" s="11"/>
      <c r="F969" s="11"/>
      <c r="G969" s="11"/>
      <c r="H969" s="12" t="str">
        <f t="shared" si="33"/>
        <v/>
      </c>
    </row>
    <row r="970" spans="1:8">
      <c r="A970">
        <f t="shared" si="32"/>
        <v>0</v>
      </c>
      <c r="B970" s="10"/>
      <c r="C970" s="11"/>
      <c r="D970" s="11" t="str">
        <f>IF(E970="","",VLOOKUP(出納!E970,科目!$B$3:$C$35,2,FALSE))</f>
        <v/>
      </c>
      <c r="E970" s="11"/>
      <c r="F970" s="11"/>
      <c r="G970" s="11"/>
      <c r="H970" s="12" t="str">
        <f t="shared" si="33"/>
        <v/>
      </c>
    </row>
    <row r="971" spans="1:8">
      <c r="A971">
        <f t="shared" si="32"/>
        <v>0</v>
      </c>
      <c r="B971" s="10"/>
      <c r="C971" s="11"/>
      <c r="D971" s="11" t="str">
        <f>IF(E971="","",VLOOKUP(出納!E971,科目!$B$3:$C$35,2,FALSE))</f>
        <v/>
      </c>
      <c r="E971" s="11"/>
      <c r="F971" s="11"/>
      <c r="G971" s="11"/>
      <c r="H971" s="12" t="str">
        <f t="shared" si="33"/>
        <v/>
      </c>
    </row>
    <row r="972" spans="1:8">
      <c r="A972">
        <f t="shared" si="32"/>
        <v>0</v>
      </c>
      <c r="B972" s="10"/>
      <c r="C972" s="11"/>
      <c r="D972" s="11" t="str">
        <f>IF(E972="","",VLOOKUP(出納!E972,科目!$B$3:$C$35,2,FALSE))</f>
        <v/>
      </c>
      <c r="E972" s="11"/>
      <c r="F972" s="11"/>
      <c r="G972" s="11"/>
      <c r="H972" s="12" t="str">
        <f t="shared" si="33"/>
        <v/>
      </c>
    </row>
    <row r="973" spans="1:8">
      <c r="A973">
        <f t="shared" si="32"/>
        <v>0</v>
      </c>
      <c r="B973" s="10"/>
      <c r="C973" s="11"/>
      <c r="D973" s="11" t="str">
        <f>IF(E973="","",VLOOKUP(出納!E973,科目!$B$3:$C$35,2,FALSE))</f>
        <v/>
      </c>
      <c r="E973" s="11"/>
      <c r="F973" s="11"/>
      <c r="G973" s="11"/>
      <c r="H973" s="12" t="str">
        <f t="shared" si="33"/>
        <v/>
      </c>
    </row>
    <row r="974" spans="1:8">
      <c r="A974">
        <f t="shared" si="32"/>
        <v>0</v>
      </c>
      <c r="B974" s="10"/>
      <c r="C974" s="11"/>
      <c r="D974" s="11" t="str">
        <f>IF(E974="","",VLOOKUP(出納!E974,科目!$B$3:$C$35,2,FALSE))</f>
        <v/>
      </c>
      <c r="E974" s="11"/>
      <c r="F974" s="11"/>
      <c r="G974" s="11"/>
      <c r="H974" s="12" t="str">
        <f t="shared" si="33"/>
        <v/>
      </c>
    </row>
    <row r="975" spans="1:8">
      <c r="A975">
        <f t="shared" si="32"/>
        <v>0</v>
      </c>
      <c r="B975" s="10"/>
      <c r="C975" s="11"/>
      <c r="D975" s="11" t="str">
        <f>IF(E975="","",VLOOKUP(出納!E975,科目!$B$3:$C$35,2,FALSE))</f>
        <v/>
      </c>
      <c r="E975" s="11"/>
      <c r="F975" s="11"/>
      <c r="G975" s="11"/>
      <c r="H975" s="12" t="str">
        <f t="shared" si="33"/>
        <v/>
      </c>
    </row>
    <row r="976" spans="1:8">
      <c r="A976">
        <f t="shared" si="32"/>
        <v>0</v>
      </c>
      <c r="B976" s="10"/>
      <c r="C976" s="11"/>
      <c r="D976" s="11" t="str">
        <f>IF(E976="","",VLOOKUP(出納!E976,科目!$B$3:$C$35,2,FALSE))</f>
        <v/>
      </c>
      <c r="E976" s="11"/>
      <c r="F976" s="11"/>
      <c r="G976" s="11"/>
      <c r="H976" s="12" t="str">
        <f t="shared" si="33"/>
        <v/>
      </c>
    </row>
    <row r="977" spans="1:8">
      <c r="A977">
        <f t="shared" si="32"/>
        <v>0</v>
      </c>
      <c r="B977" s="10"/>
      <c r="C977" s="11"/>
      <c r="D977" s="11" t="str">
        <f>IF(E977="","",VLOOKUP(出納!E977,科目!$B$3:$C$35,2,FALSE))</f>
        <v/>
      </c>
      <c r="E977" s="11"/>
      <c r="F977" s="11"/>
      <c r="G977" s="11"/>
      <c r="H977" s="12" t="str">
        <f t="shared" si="33"/>
        <v/>
      </c>
    </row>
    <row r="978" spans="1:8">
      <c r="A978">
        <f t="shared" si="32"/>
        <v>0</v>
      </c>
      <c r="B978" s="10"/>
      <c r="C978" s="11"/>
      <c r="D978" s="11" t="str">
        <f>IF(E978="","",VLOOKUP(出納!E978,科目!$B$3:$C$35,2,FALSE))</f>
        <v/>
      </c>
      <c r="E978" s="11"/>
      <c r="F978" s="11"/>
      <c r="G978" s="11"/>
      <c r="H978" s="12" t="str">
        <f t="shared" si="33"/>
        <v/>
      </c>
    </row>
    <row r="979" spans="1:8">
      <c r="A979">
        <f t="shared" si="32"/>
        <v>0</v>
      </c>
      <c r="B979" s="10"/>
      <c r="C979" s="11"/>
      <c r="D979" s="11" t="str">
        <f>IF(E979="","",VLOOKUP(出納!E979,科目!$B$3:$C$35,2,FALSE))</f>
        <v/>
      </c>
      <c r="E979" s="11"/>
      <c r="F979" s="11"/>
      <c r="G979" s="11"/>
      <c r="H979" s="12" t="str">
        <f t="shared" si="33"/>
        <v/>
      </c>
    </row>
    <row r="980" spans="1:8">
      <c r="A980">
        <f t="shared" si="32"/>
        <v>0</v>
      </c>
      <c r="B980" s="10"/>
      <c r="C980" s="11"/>
      <c r="D980" s="11" t="str">
        <f>IF(E980="","",VLOOKUP(出納!E980,科目!$B$3:$C$35,2,FALSE))</f>
        <v/>
      </c>
      <c r="E980" s="11"/>
      <c r="F980" s="11"/>
      <c r="G980" s="11"/>
      <c r="H980" s="12" t="str">
        <f t="shared" si="33"/>
        <v/>
      </c>
    </row>
    <row r="981" spans="1:8">
      <c r="A981">
        <f t="shared" si="32"/>
        <v>0</v>
      </c>
      <c r="B981" s="10"/>
      <c r="C981" s="11"/>
      <c r="D981" s="11" t="str">
        <f>IF(E981="","",VLOOKUP(出納!E981,科目!$B$3:$C$35,2,FALSE))</f>
        <v/>
      </c>
      <c r="E981" s="11"/>
      <c r="F981" s="11"/>
      <c r="G981" s="11"/>
      <c r="H981" s="12" t="str">
        <f t="shared" si="33"/>
        <v/>
      </c>
    </row>
    <row r="982" spans="1:8">
      <c r="A982">
        <f t="shared" si="32"/>
        <v>0</v>
      </c>
      <c r="B982" s="10"/>
      <c r="C982" s="11"/>
      <c r="D982" s="11" t="str">
        <f>IF(E982="","",VLOOKUP(出納!E982,科目!$B$3:$C$35,2,FALSE))</f>
        <v/>
      </c>
      <c r="E982" s="11"/>
      <c r="F982" s="11"/>
      <c r="G982" s="11"/>
      <c r="H982" s="12" t="str">
        <f t="shared" si="33"/>
        <v/>
      </c>
    </row>
    <row r="983" spans="1:8">
      <c r="A983">
        <f t="shared" si="32"/>
        <v>0</v>
      </c>
      <c r="B983" s="10"/>
      <c r="C983" s="11"/>
      <c r="D983" s="11" t="str">
        <f>IF(E983="","",VLOOKUP(出納!E983,科目!$B$3:$C$35,2,FALSE))</f>
        <v/>
      </c>
      <c r="E983" s="11"/>
      <c r="F983" s="11"/>
      <c r="G983" s="11"/>
      <c r="H983" s="12" t="str">
        <f t="shared" si="33"/>
        <v/>
      </c>
    </row>
    <row r="984" spans="1:8">
      <c r="A984">
        <f t="shared" si="32"/>
        <v>0</v>
      </c>
      <c r="B984" s="10"/>
      <c r="C984" s="11"/>
      <c r="D984" s="11" t="str">
        <f>IF(E984="","",VLOOKUP(出納!E984,科目!$B$3:$C$35,2,FALSE))</f>
        <v/>
      </c>
      <c r="E984" s="11"/>
      <c r="F984" s="11"/>
      <c r="G984" s="11"/>
      <c r="H984" s="12" t="str">
        <f t="shared" si="33"/>
        <v/>
      </c>
    </row>
    <row r="985" spans="1:8">
      <c r="A985">
        <f t="shared" si="32"/>
        <v>0</v>
      </c>
      <c r="B985" s="10"/>
      <c r="C985" s="11"/>
      <c r="D985" s="11" t="str">
        <f>IF(E985="","",VLOOKUP(出納!E985,科目!$B$3:$C$35,2,FALSE))</f>
        <v/>
      </c>
      <c r="E985" s="11"/>
      <c r="F985" s="11"/>
      <c r="G985" s="11"/>
      <c r="H985" s="12" t="str">
        <f t="shared" si="33"/>
        <v/>
      </c>
    </row>
    <row r="986" spans="1:8">
      <c r="A986">
        <f t="shared" si="32"/>
        <v>0</v>
      </c>
      <c r="B986" s="10"/>
      <c r="C986" s="11"/>
      <c r="D986" s="11" t="str">
        <f>IF(E986="","",VLOOKUP(出納!E986,科目!$B$3:$C$35,2,FALSE))</f>
        <v/>
      </c>
      <c r="E986" s="11"/>
      <c r="F986" s="11"/>
      <c r="G986" s="11"/>
      <c r="H986" s="12" t="str">
        <f t="shared" si="33"/>
        <v/>
      </c>
    </row>
    <row r="987" spans="1:8">
      <c r="A987">
        <f t="shared" si="32"/>
        <v>0</v>
      </c>
      <c r="B987" s="10"/>
      <c r="C987" s="11"/>
      <c r="D987" s="11" t="str">
        <f>IF(E987="","",VLOOKUP(出納!E987,科目!$B$3:$C$35,2,FALSE))</f>
        <v/>
      </c>
      <c r="E987" s="11"/>
      <c r="F987" s="11"/>
      <c r="G987" s="11"/>
      <c r="H987" s="12" t="str">
        <f t="shared" si="33"/>
        <v/>
      </c>
    </row>
    <row r="988" spans="1:8">
      <c r="A988">
        <f t="shared" si="32"/>
        <v>0</v>
      </c>
      <c r="B988" s="10"/>
      <c r="C988" s="11"/>
      <c r="D988" s="11" t="str">
        <f>IF(E988="","",VLOOKUP(出納!E988,科目!$B$3:$C$35,2,FALSE))</f>
        <v/>
      </c>
      <c r="E988" s="11"/>
      <c r="F988" s="11"/>
      <c r="G988" s="11"/>
      <c r="H988" s="12" t="str">
        <f t="shared" si="33"/>
        <v/>
      </c>
    </row>
    <row r="989" spans="1:8">
      <c r="A989">
        <f t="shared" si="32"/>
        <v>0</v>
      </c>
      <c r="B989" s="10"/>
      <c r="C989" s="11"/>
      <c r="D989" s="11" t="str">
        <f>IF(E989="","",VLOOKUP(出納!E989,科目!$B$3:$C$35,2,FALSE))</f>
        <v/>
      </c>
      <c r="E989" s="11"/>
      <c r="F989" s="11"/>
      <c r="G989" s="11"/>
      <c r="H989" s="12" t="str">
        <f t="shared" si="33"/>
        <v/>
      </c>
    </row>
    <row r="990" spans="1:8">
      <c r="A990">
        <f t="shared" si="32"/>
        <v>0</v>
      </c>
      <c r="B990" s="10"/>
      <c r="C990" s="11"/>
      <c r="D990" s="11" t="str">
        <f>IF(E990="","",VLOOKUP(出納!E990,科目!$B$3:$C$35,2,FALSE))</f>
        <v/>
      </c>
      <c r="E990" s="11"/>
      <c r="F990" s="11"/>
      <c r="G990" s="11"/>
      <c r="H990" s="12" t="str">
        <f t="shared" si="33"/>
        <v/>
      </c>
    </row>
    <row r="991" spans="1:8">
      <c r="A991">
        <f t="shared" si="32"/>
        <v>0</v>
      </c>
      <c r="B991" s="10"/>
      <c r="C991" s="11"/>
      <c r="D991" s="11" t="str">
        <f>IF(E991="","",VLOOKUP(出納!E991,科目!$B$3:$C$35,2,FALSE))</f>
        <v/>
      </c>
      <c r="E991" s="11"/>
      <c r="F991" s="11"/>
      <c r="G991" s="11"/>
      <c r="H991" s="12" t="str">
        <f t="shared" si="33"/>
        <v/>
      </c>
    </row>
    <row r="992" spans="1:8">
      <c r="A992">
        <f t="shared" si="32"/>
        <v>0</v>
      </c>
      <c r="B992" s="10"/>
      <c r="C992" s="11"/>
      <c r="D992" s="11" t="str">
        <f>IF(E992="","",VLOOKUP(出納!E992,科目!$B$3:$C$35,2,FALSE))</f>
        <v/>
      </c>
      <c r="E992" s="11"/>
      <c r="F992" s="11"/>
      <c r="G992" s="11"/>
      <c r="H992" s="12" t="str">
        <f t="shared" si="33"/>
        <v/>
      </c>
    </row>
    <row r="993" spans="1:8">
      <c r="A993">
        <f t="shared" si="32"/>
        <v>0</v>
      </c>
      <c r="B993" s="10"/>
      <c r="C993" s="11"/>
      <c r="D993" s="11" t="str">
        <f>IF(E993="","",VLOOKUP(出納!E993,科目!$B$3:$C$35,2,FALSE))</f>
        <v/>
      </c>
      <c r="E993" s="11"/>
      <c r="F993" s="11"/>
      <c r="G993" s="11"/>
      <c r="H993" s="12" t="str">
        <f t="shared" si="33"/>
        <v/>
      </c>
    </row>
    <row r="994" spans="1:8">
      <c r="A994">
        <f t="shared" si="32"/>
        <v>0</v>
      </c>
      <c r="B994" s="10"/>
      <c r="C994" s="11"/>
      <c r="D994" s="11" t="str">
        <f>IF(E994="","",VLOOKUP(出納!E994,科目!$B$3:$C$35,2,FALSE))</f>
        <v/>
      </c>
      <c r="E994" s="11"/>
      <c r="F994" s="11"/>
      <c r="G994" s="11"/>
      <c r="H994" s="12" t="str">
        <f t="shared" si="33"/>
        <v/>
      </c>
    </row>
    <row r="995" spans="1:8">
      <c r="A995">
        <f t="shared" si="32"/>
        <v>0</v>
      </c>
      <c r="B995" s="10"/>
      <c r="C995" s="11"/>
      <c r="D995" s="11" t="str">
        <f>IF(E995="","",VLOOKUP(出納!E995,科目!$B$3:$C$35,2,FALSE))</f>
        <v/>
      </c>
      <c r="E995" s="11"/>
      <c r="F995" s="11"/>
      <c r="G995" s="11"/>
      <c r="H995" s="12" t="str">
        <f t="shared" si="33"/>
        <v/>
      </c>
    </row>
    <row r="996" spans="1:8">
      <c r="A996">
        <f t="shared" si="32"/>
        <v>0</v>
      </c>
      <c r="B996" s="10"/>
      <c r="C996" s="11"/>
      <c r="D996" s="11" t="str">
        <f>IF(E996="","",VLOOKUP(出納!E996,科目!$B$3:$C$35,2,FALSE))</f>
        <v/>
      </c>
      <c r="E996" s="11"/>
      <c r="F996" s="11"/>
      <c r="G996" s="11"/>
      <c r="H996" s="12" t="str">
        <f t="shared" si="33"/>
        <v/>
      </c>
    </row>
    <row r="997" spans="1:8">
      <c r="A997">
        <f t="shared" si="32"/>
        <v>0</v>
      </c>
      <c r="B997" s="10"/>
      <c r="C997" s="11"/>
      <c r="D997" s="11" t="str">
        <f>IF(E997="","",VLOOKUP(出納!E997,科目!$B$3:$C$35,2,FALSE))</f>
        <v/>
      </c>
      <c r="E997" s="11"/>
      <c r="F997" s="11"/>
      <c r="G997" s="11"/>
      <c r="H997" s="12" t="str">
        <f t="shared" si="33"/>
        <v/>
      </c>
    </row>
    <row r="998" spans="1:8">
      <c r="A998">
        <f t="shared" si="32"/>
        <v>0</v>
      </c>
      <c r="B998" s="10"/>
      <c r="C998" s="11"/>
      <c r="D998" s="11" t="str">
        <f>IF(E998="","",VLOOKUP(出納!E998,科目!$B$3:$C$35,2,FALSE))</f>
        <v/>
      </c>
      <c r="E998" s="11"/>
      <c r="F998" s="11"/>
      <c r="G998" s="11"/>
      <c r="H998" s="12" t="str">
        <f t="shared" si="33"/>
        <v/>
      </c>
    </row>
    <row r="999" spans="1:8">
      <c r="A999">
        <f t="shared" si="32"/>
        <v>0</v>
      </c>
      <c r="B999" s="10"/>
      <c r="C999" s="11"/>
      <c r="D999" s="11" t="str">
        <f>IF(E999="","",VLOOKUP(出納!E999,科目!$B$3:$C$35,2,FALSE))</f>
        <v/>
      </c>
      <c r="E999" s="11"/>
      <c r="F999" s="11"/>
      <c r="G999" s="11"/>
      <c r="H999" s="12" t="str">
        <f t="shared" si="33"/>
        <v/>
      </c>
    </row>
    <row r="1000" spans="1:8">
      <c r="A1000">
        <f t="shared" si="32"/>
        <v>0</v>
      </c>
      <c r="B1000" s="10"/>
      <c r="C1000" s="11"/>
      <c r="D1000" s="11" t="str">
        <f>IF(E1000="","",VLOOKUP(出納!E1000,科目!$B$3:$C$35,2,FALSE))</f>
        <v/>
      </c>
      <c r="E1000" s="11"/>
      <c r="F1000" s="11"/>
      <c r="G1000" s="11"/>
      <c r="H1000" s="12" t="str">
        <f t="shared" si="33"/>
        <v/>
      </c>
    </row>
    <row r="1001" spans="1:8">
      <c r="A1001">
        <f t="shared" si="32"/>
        <v>0</v>
      </c>
      <c r="B1001" s="10"/>
      <c r="C1001" s="11"/>
      <c r="D1001" s="11" t="str">
        <f>IF(E1001="","",VLOOKUP(出納!E1001,科目!$B$3:$C$35,2,FALSE))</f>
        <v/>
      </c>
      <c r="E1001" s="11"/>
      <c r="F1001" s="11"/>
      <c r="G1001" s="11"/>
      <c r="H1001" s="12" t="str">
        <f t="shared" si="33"/>
        <v/>
      </c>
    </row>
    <row r="1002" spans="1:8">
      <c r="A1002">
        <f t="shared" si="32"/>
        <v>0</v>
      </c>
      <c r="B1002" s="10"/>
      <c r="C1002" s="11"/>
      <c r="D1002" s="11" t="str">
        <f>IF(E1002="","",VLOOKUP(出納!E1002,科目!$B$3:$C$35,2,FALSE))</f>
        <v/>
      </c>
      <c r="E1002" s="11"/>
      <c r="F1002" s="11"/>
      <c r="G1002" s="11"/>
      <c r="H1002" s="12" t="str">
        <f t="shared" si="33"/>
        <v/>
      </c>
    </row>
    <row r="1003" spans="1:8">
      <c r="A1003">
        <f t="shared" si="32"/>
        <v>0</v>
      </c>
      <c r="B1003" s="10"/>
      <c r="C1003" s="11"/>
      <c r="D1003" s="11" t="str">
        <f>IF(E1003="","",VLOOKUP(出納!E1003,科目!$B$3:$C$35,2,FALSE))</f>
        <v/>
      </c>
      <c r="E1003" s="11"/>
      <c r="F1003" s="11"/>
      <c r="G1003" s="11"/>
      <c r="H1003" s="12" t="str">
        <f t="shared" si="33"/>
        <v/>
      </c>
    </row>
    <row r="1004" spans="1:8">
      <c r="A1004">
        <f t="shared" si="32"/>
        <v>0</v>
      </c>
      <c r="B1004" s="10"/>
      <c r="C1004" s="11"/>
      <c r="D1004" s="11" t="str">
        <f>IF(E1004="","",VLOOKUP(出納!E1004,科目!$B$3:$C$35,2,FALSE))</f>
        <v/>
      </c>
      <c r="E1004" s="11"/>
      <c r="F1004" s="11"/>
      <c r="G1004" s="11"/>
      <c r="H1004" s="12" t="str">
        <f t="shared" si="33"/>
        <v/>
      </c>
    </row>
    <row r="1005" spans="1:8">
      <c r="A1005">
        <f t="shared" si="32"/>
        <v>0</v>
      </c>
      <c r="B1005" s="10"/>
      <c r="C1005" s="11"/>
      <c r="D1005" s="11" t="str">
        <f>IF(E1005="","",VLOOKUP(出納!E1005,科目!$B$3:$C$35,2,FALSE))</f>
        <v/>
      </c>
      <c r="E1005" s="11"/>
      <c r="F1005" s="11"/>
      <c r="G1005" s="11"/>
      <c r="H1005" s="12" t="str">
        <f t="shared" si="33"/>
        <v/>
      </c>
    </row>
    <row r="1006" spans="1:8">
      <c r="A1006">
        <f t="shared" si="32"/>
        <v>0</v>
      </c>
      <c r="B1006" s="10"/>
      <c r="C1006" s="11"/>
      <c r="D1006" s="11" t="str">
        <f>IF(E1006="","",VLOOKUP(出納!E1006,科目!$B$3:$C$35,2,FALSE))</f>
        <v/>
      </c>
      <c r="E1006" s="11"/>
      <c r="F1006" s="11"/>
      <c r="G1006" s="11"/>
      <c r="H1006" s="12" t="str">
        <f t="shared" si="33"/>
        <v/>
      </c>
    </row>
    <row r="1007" spans="1:8">
      <c r="H1007" s="12" t="str">
        <f t="shared" si="33"/>
        <v/>
      </c>
    </row>
    <row r="1008" spans="1:8">
      <c r="H1008" s="12"/>
    </row>
    <row r="1009" spans="8:8">
      <c r="H1009" s="12"/>
    </row>
    <row r="1010" spans="8:8">
      <c r="H1010" s="12"/>
    </row>
    <row r="1011" spans="8:8">
      <c r="H1011" s="12"/>
    </row>
    <row r="1012" spans="8:8">
      <c r="H1012" s="12"/>
    </row>
    <row r="1013" spans="8:8">
      <c r="H1013" s="12"/>
    </row>
    <row r="1014" spans="8:8">
      <c r="H1014" s="12"/>
    </row>
    <row r="1015" spans="8:8">
      <c r="H1015" s="12"/>
    </row>
    <row r="1016" spans="8:8">
      <c r="H1016" s="12"/>
    </row>
    <row r="1017" spans="8:8">
      <c r="H1017" s="12"/>
    </row>
    <row r="1018" spans="8:8">
      <c r="H1018" s="12"/>
    </row>
    <row r="1019" spans="8:8">
      <c r="H1019" s="12"/>
    </row>
    <row r="1020" spans="8:8">
      <c r="H1020" s="12"/>
    </row>
    <row r="1021" spans="8:8">
      <c r="H1021" s="12"/>
    </row>
    <row r="1022" spans="8:8">
      <c r="H1022" s="12"/>
    </row>
    <row r="1023" spans="8:8">
      <c r="H1023" s="12"/>
    </row>
    <row r="1024" spans="8:8">
      <c r="H1024" s="12"/>
    </row>
    <row r="1025" spans="8:8">
      <c r="H1025" s="12"/>
    </row>
    <row r="1026" spans="8:8">
      <c r="H1026" s="12"/>
    </row>
    <row r="1027" spans="8:8">
      <c r="H1027" s="12"/>
    </row>
    <row r="1028" spans="8:8">
      <c r="H1028" s="12"/>
    </row>
    <row r="1029" spans="8:8">
      <c r="H1029" s="12"/>
    </row>
    <row r="1030" spans="8:8">
      <c r="H1030" s="12"/>
    </row>
    <row r="1031" spans="8:8">
      <c r="H1031" s="12"/>
    </row>
    <row r="1032" spans="8:8">
      <c r="H1032" s="12"/>
    </row>
    <row r="1033" spans="8:8">
      <c r="H1033" s="12"/>
    </row>
    <row r="1034" spans="8:8">
      <c r="H1034" s="12"/>
    </row>
    <row r="1035" spans="8:8">
      <c r="H1035" s="12"/>
    </row>
    <row r="1036" spans="8:8">
      <c r="H1036" s="12"/>
    </row>
    <row r="1037" spans="8:8">
      <c r="H1037" s="12"/>
    </row>
    <row r="1038" spans="8:8">
      <c r="H1038" s="12"/>
    </row>
    <row r="1039" spans="8:8">
      <c r="H1039" s="12"/>
    </row>
    <row r="1040" spans="8:8">
      <c r="H1040" s="12"/>
    </row>
    <row r="1041" spans="8:8">
      <c r="H1041" s="12"/>
    </row>
    <row r="1042" spans="8:8">
      <c r="H1042" s="12"/>
    </row>
    <row r="1043" spans="8:8">
      <c r="H1043" s="12"/>
    </row>
    <row r="1044" spans="8:8">
      <c r="H1044" s="12"/>
    </row>
    <row r="1045" spans="8:8">
      <c r="H1045" s="12"/>
    </row>
    <row r="1046" spans="8:8">
      <c r="H1046" s="12"/>
    </row>
    <row r="1047" spans="8:8">
      <c r="H1047" s="12"/>
    </row>
    <row r="1048" spans="8:8">
      <c r="H1048" s="12"/>
    </row>
    <row r="1049" spans="8:8">
      <c r="H1049" s="12"/>
    </row>
    <row r="1050" spans="8:8">
      <c r="H1050" s="12"/>
    </row>
    <row r="1051" spans="8:8">
      <c r="H1051" s="12"/>
    </row>
    <row r="1052" spans="8:8">
      <c r="H1052" s="12"/>
    </row>
    <row r="1053" spans="8:8">
      <c r="H1053" s="12"/>
    </row>
    <row r="1054" spans="8:8">
      <c r="H1054" s="12"/>
    </row>
    <row r="1055" spans="8:8">
      <c r="H1055" s="12"/>
    </row>
    <row r="1056" spans="8:8">
      <c r="H1056" s="12"/>
    </row>
    <row r="1057" spans="8:8">
      <c r="H1057" s="12"/>
    </row>
    <row r="1058" spans="8:8">
      <c r="H1058" s="12"/>
    </row>
    <row r="1059" spans="8:8">
      <c r="H1059" s="12"/>
    </row>
    <row r="1060" spans="8:8">
      <c r="H1060" s="12"/>
    </row>
    <row r="1061" spans="8:8">
      <c r="H1061" s="12"/>
    </row>
    <row r="1062" spans="8:8">
      <c r="H1062" s="12"/>
    </row>
    <row r="1063" spans="8:8">
      <c r="H1063" s="12"/>
    </row>
    <row r="1064" spans="8:8">
      <c r="H1064" s="12"/>
    </row>
  </sheetData>
  <mergeCells count="1">
    <mergeCell ref="B1:H1"/>
  </mergeCells>
  <phoneticPr fontId="1"/>
  <conditionalFormatting sqref="F7:F1006">
    <cfRule type="expression" dxfId="3" priority="4">
      <formula>D7&lt;=100</formula>
    </cfRule>
  </conditionalFormatting>
  <conditionalFormatting sqref="G8:G1006">
    <cfRule type="expression" dxfId="2" priority="3">
      <formula>"D7&gt;=100"</formula>
    </cfRule>
  </conditionalFormatting>
  <conditionalFormatting sqref="G7:G1006">
    <cfRule type="expression" dxfId="1" priority="1">
      <formula>D7&gt;=100</formula>
    </cfRule>
  </conditionalFormatting>
  <dataValidations count="4">
    <dataValidation type="list" allowBlank="1" showInputMessage="1" showErrorMessage="1" sqref="E3">
      <formula1>$M$1:$M$2</formula1>
    </dataValidation>
    <dataValidation type="list" allowBlank="1" showInputMessage="1" showErrorMessage="1" sqref="B7:B1006">
      <formula1>$I$1:$I$12</formula1>
    </dataValidation>
    <dataValidation type="list" allowBlank="1" showInputMessage="1" showErrorMessage="1" sqref="C7:C1006">
      <formula1>$J$1:$J$31</formula1>
    </dataValidation>
    <dataValidation type="list" allowBlank="1" showInputMessage="1" showErrorMessage="1" sqref="E7:E1006">
      <formula1>$K$1:$K$35</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dimension ref="A1:O38"/>
  <sheetViews>
    <sheetView showZeros="0" workbookViewId="0">
      <pane xSplit="1" ySplit="3" topLeftCell="B4" activePane="bottomRight" state="frozen"/>
      <selection pane="topRight" activeCell="B1" sqref="B1"/>
      <selection pane="bottomLeft" activeCell="A4" sqref="A4"/>
      <selection pane="bottomRight" sqref="A1:N1"/>
    </sheetView>
  </sheetViews>
  <sheetFormatPr defaultRowHeight="13.5"/>
  <cols>
    <col min="1" max="1" width="15" bestFit="1" customWidth="1"/>
    <col min="8" max="8" width="8.75" customWidth="1"/>
    <col min="9" max="9" width="9.125" customWidth="1"/>
  </cols>
  <sheetData>
    <row r="1" spans="1:15" ht="18.75">
      <c r="A1" s="74" t="s">
        <v>21</v>
      </c>
      <c r="B1" s="75"/>
      <c r="C1" s="75"/>
      <c r="D1" s="75"/>
      <c r="E1" s="75"/>
      <c r="F1" s="75"/>
      <c r="G1" s="75"/>
      <c r="H1" s="75"/>
      <c r="I1" s="75"/>
      <c r="J1" s="75"/>
      <c r="K1" s="75"/>
      <c r="L1" s="75"/>
      <c r="M1" s="75"/>
      <c r="N1" s="75"/>
      <c r="O1" s="23"/>
    </row>
    <row r="2" spans="1:15">
      <c r="C2" s="28" t="s">
        <v>35</v>
      </c>
      <c r="D2" s="28" t="s">
        <v>33</v>
      </c>
      <c r="E2" s="28" t="s">
        <v>34</v>
      </c>
      <c r="F2" s="28" t="s">
        <v>24</v>
      </c>
      <c r="G2" s="28" t="s">
        <v>25</v>
      </c>
      <c r="H2" s="28" t="s">
        <v>26</v>
      </c>
      <c r="I2" s="28" t="s">
        <v>27</v>
      </c>
      <c r="J2" s="28" t="s">
        <v>28</v>
      </c>
      <c r="K2" s="28" t="s">
        <v>29</v>
      </c>
      <c r="L2" s="28" t="s">
        <v>30</v>
      </c>
      <c r="M2" s="28" t="s">
        <v>31</v>
      </c>
      <c r="N2" s="28" t="s">
        <v>32</v>
      </c>
      <c r="O2" s="20"/>
    </row>
    <row r="3" spans="1:15">
      <c r="A3" s="20" t="s">
        <v>17</v>
      </c>
      <c r="B3" s="26" t="s">
        <v>18</v>
      </c>
      <c r="C3" s="27">
        <f>年号!A23</f>
        <v>1</v>
      </c>
      <c r="D3" s="21">
        <f>年号!B23</f>
        <v>2</v>
      </c>
      <c r="E3" s="21">
        <f>年号!C23</f>
        <v>3</v>
      </c>
      <c r="F3" s="21">
        <f>年号!D23</f>
        <v>4</v>
      </c>
      <c r="G3" s="21">
        <f>年号!E23</f>
        <v>5</v>
      </c>
      <c r="H3" s="21">
        <f>年号!F23</f>
        <v>6</v>
      </c>
      <c r="I3" s="21">
        <f>年号!G23</f>
        <v>7</v>
      </c>
      <c r="J3" s="21">
        <f>年号!H23</f>
        <v>8</v>
      </c>
      <c r="K3" s="21">
        <f>年号!I23</f>
        <v>9</v>
      </c>
      <c r="L3" s="21">
        <f>年号!J23</f>
        <v>10</v>
      </c>
      <c r="M3" s="21">
        <f>年号!K23</f>
        <v>11</v>
      </c>
      <c r="N3" s="21">
        <f>年号!L23</f>
        <v>12</v>
      </c>
      <c r="O3" s="20" t="s">
        <v>19</v>
      </c>
    </row>
    <row r="4" spans="1:15">
      <c r="A4" s="22" t="str">
        <f>科目!B3</f>
        <v>収入1</v>
      </c>
      <c r="B4" s="25"/>
      <c r="C4">
        <f>DSUM(出納!$A$5:$D$1006,1,年号!A31:B32)</f>
        <v>0</v>
      </c>
      <c r="D4">
        <f>DSUM(出納!$A$4:$E$1006,1,年号!C31:D32)</f>
        <v>0</v>
      </c>
      <c r="E4">
        <f>DSUM(出納!$A$4:$E$1006,1,年号!E31:F32)</f>
        <v>0</v>
      </c>
      <c r="F4">
        <f>DSUM(出納!$A$4:$E$1006,1,年号!G31:H32)</f>
        <v>0</v>
      </c>
      <c r="G4">
        <f>DSUM(出納!$A$4:$E$1006,1,年号!I31:J32)</f>
        <v>0</v>
      </c>
      <c r="H4">
        <f>DSUM(出納!$A$4:$E$1006,1,年号!K31:L32)</f>
        <v>0</v>
      </c>
      <c r="I4">
        <f>DSUM(出納!$A$4:$E$1006,1,年号!M31:N32)</f>
        <v>0</v>
      </c>
      <c r="J4">
        <f>DSUM(出納!$A$4:$E$1006,1,年号!O31:P32)</f>
        <v>0</v>
      </c>
      <c r="K4">
        <f>DSUM(出納!$A$4:$E$1006,1,年号!Q31:R32)</f>
        <v>0</v>
      </c>
      <c r="L4">
        <f>DSUM(出納!$A$4:$E$1006,1,年号!S31:T32)</f>
        <v>0</v>
      </c>
      <c r="M4">
        <f>DSUM(出納!$A$4:$E$1006,1,年号!U31:V32)</f>
        <v>0</v>
      </c>
      <c r="N4">
        <f>DSUM(出納!$A$4:$E$1006,1,年号!W31:X32)</f>
        <v>0</v>
      </c>
      <c r="O4" s="22">
        <f>SUM(C4:N4)</f>
        <v>0</v>
      </c>
    </row>
    <row r="5" spans="1:15">
      <c r="A5" s="22" t="str">
        <f>科目!B4</f>
        <v>収入２</v>
      </c>
      <c r="B5" s="25"/>
      <c r="C5">
        <f>DSUM(出納!$A$5:$D$1006,1,年号!A33:B34)</f>
        <v>0</v>
      </c>
      <c r="D5">
        <f>DSUM(出納!$A$5:$D$1006,1,年号!C33:D34)</f>
        <v>0</v>
      </c>
      <c r="E5">
        <f>DSUM(出納!$A$5:$D$1006,1,年号!E33:F34)</f>
        <v>0</v>
      </c>
      <c r="F5">
        <f>DSUM(出納!$A$5:$D$1006,1,年号!G33:H34)</f>
        <v>0</v>
      </c>
      <c r="G5">
        <f>DSUM(出納!$A$5:$D$1006,1,年号!I33:J34)</f>
        <v>0</v>
      </c>
      <c r="H5">
        <f>DSUM(出納!$A$5:$D$1006,1,年号!K33:L34)</f>
        <v>0</v>
      </c>
      <c r="I5">
        <f>DSUM(出納!$A$5:$D$1006,1,年号!M33:N34)</f>
        <v>0</v>
      </c>
      <c r="J5">
        <f>DSUM(出納!$A$5:$D$1006,1,年号!O33:P34)</f>
        <v>0</v>
      </c>
      <c r="K5">
        <f>DSUM(出納!$A$5:$D$1006,1,年号!Q33:R34)</f>
        <v>0</v>
      </c>
      <c r="L5">
        <f>DSUM(出納!$A$5:$D$1006,1,年号!S33:T34)</f>
        <v>0</v>
      </c>
      <c r="M5">
        <f>DSUM(出納!$A$5:$D$1006,1,年号!U33:V34)</f>
        <v>0</v>
      </c>
      <c r="N5">
        <f>DSUM(出納!$A$5:$D$1006,1,年号!W33:X34)</f>
        <v>0</v>
      </c>
      <c r="O5" s="22">
        <f t="shared" ref="O5:O36" si="0">SUM(C5:N5)</f>
        <v>0</v>
      </c>
    </row>
    <row r="6" spans="1:15">
      <c r="A6" s="22" t="str">
        <f>科目!B5</f>
        <v>収入3</v>
      </c>
      <c r="B6" s="25"/>
      <c r="C6">
        <f>DSUM(出納!$A$5:$D$1006,1,年号!A35:B36)</f>
        <v>0</v>
      </c>
      <c r="D6">
        <f>DSUM(出納!$A$5:$D$1006,1,年号!C35:D36)</f>
        <v>0</v>
      </c>
      <c r="E6">
        <f>DSUM(出納!$A$5:$D$1006,1,年号!E35:F36)</f>
        <v>0</v>
      </c>
      <c r="F6">
        <f>DSUM(出納!$A$5:$D$1006,1,年号!G35:H36)</f>
        <v>0</v>
      </c>
      <c r="G6">
        <f>DSUM(出納!$A$5:$D$1006,1,年号!I35:J36)</f>
        <v>0</v>
      </c>
      <c r="H6">
        <f>DSUM(出納!$A$5:$D$1006,1,年号!K35:L36)</f>
        <v>0</v>
      </c>
      <c r="I6">
        <f>DSUM(出納!$A$5:$D$1006,1,年号!M35:N36)</f>
        <v>0</v>
      </c>
      <c r="J6">
        <f>DSUM(出納!$A$5:$D$1006,1,年号!O35:P36)</f>
        <v>0</v>
      </c>
      <c r="K6">
        <f>DSUM(出納!$A$5:$D$1006,1,年号!Q35:R36)</f>
        <v>0</v>
      </c>
      <c r="L6">
        <f>DSUM(出納!$A$5:$D$1006,1,年号!S35:T36)</f>
        <v>0</v>
      </c>
      <c r="M6">
        <f>DSUM(出納!$A$5:$D$1006,1,年号!U35:V36)</f>
        <v>0</v>
      </c>
      <c r="N6">
        <f>DSUM(出納!$A$5:$D$1006,1,年号!W35:X36)</f>
        <v>0</v>
      </c>
      <c r="O6" s="22">
        <f t="shared" si="0"/>
        <v>0</v>
      </c>
    </row>
    <row r="7" spans="1:15">
      <c r="A7" s="22" t="str">
        <f>科目!B6</f>
        <v>収入4</v>
      </c>
      <c r="B7" s="25"/>
      <c r="C7">
        <f>DSUM(出納!$A$5:$D$1006,1,年号!A37:B38)</f>
        <v>0</v>
      </c>
      <c r="D7">
        <f>DSUM(出納!$A$5:$D$1006,1,年号!C37:D38)</f>
        <v>0</v>
      </c>
      <c r="E7">
        <f>DSUM(出納!$A$5:$D$1006,1,年号!E37:F38)</f>
        <v>0</v>
      </c>
      <c r="F7">
        <f>DSUM(出納!$A$5:$D$1006,1,年号!G37:H38)</f>
        <v>0</v>
      </c>
      <c r="G7">
        <f>DSUM(出納!$A$5:$D$1006,1,年号!I37:J38)</f>
        <v>0</v>
      </c>
      <c r="H7">
        <f>DSUM(出納!$A$5:$D$1006,1,年号!K37:L38)</f>
        <v>0</v>
      </c>
      <c r="I7">
        <f>DSUM(出納!$A$5:$D$1006,1,年号!M37:N38)</f>
        <v>0</v>
      </c>
      <c r="J7">
        <f>DSUM(出納!$A$5:$D$1006,1,年号!O37:P38)</f>
        <v>0</v>
      </c>
      <c r="K7">
        <f>DSUM(出納!$A$5:$D$1006,1,年号!Q37:R38)</f>
        <v>0</v>
      </c>
      <c r="L7">
        <f>DSUM(出納!$A$5:$D$1006,1,年号!S37:T38)</f>
        <v>0</v>
      </c>
      <c r="M7">
        <f>DSUM(出納!$A$5:$D$1006,1,年号!U37:V38)</f>
        <v>0</v>
      </c>
      <c r="N7">
        <f>DSUM(出納!$A$5:$D$1006,1,年号!W37:X38)</f>
        <v>0</v>
      </c>
      <c r="O7" s="22">
        <f t="shared" si="0"/>
        <v>0</v>
      </c>
    </row>
    <row r="8" spans="1:15">
      <c r="A8" s="22" t="str">
        <f>科目!B7</f>
        <v>収入5</v>
      </c>
      <c r="B8" s="25"/>
      <c r="C8">
        <f>DSUM(出納!$A$5:$D$1006,1,年号!A39:B40)</f>
        <v>0</v>
      </c>
      <c r="D8">
        <f>DSUM(出納!$A$5:$D$1006,1,年号!C39:D40)</f>
        <v>0</v>
      </c>
      <c r="E8">
        <f>DSUM(出納!$A$5:$D$1006,1,年号!E39:F40)</f>
        <v>0</v>
      </c>
      <c r="F8">
        <f>DSUM(出納!$A$5:$D$1006,1,年号!G39:H40)</f>
        <v>0</v>
      </c>
      <c r="G8">
        <f>DSUM(出納!$A$5:$D$1006,1,年号!I39:J40)</f>
        <v>0</v>
      </c>
      <c r="H8">
        <f>DSUM(出納!$A$5:$D$1006,1,年号!K39:L40)</f>
        <v>0</v>
      </c>
      <c r="I8">
        <f>DSUM(出納!$A$5:$D$1006,1,年号!M39:N40)</f>
        <v>0</v>
      </c>
      <c r="J8">
        <f>DSUM(出納!$A$5:$D$1006,1,年号!O39:P40)</f>
        <v>0</v>
      </c>
      <c r="K8">
        <f>DSUM(出納!$A$5:$D$1006,1,年号!Q39:R40)</f>
        <v>0</v>
      </c>
      <c r="L8">
        <f>DSUM(出納!$A$5:$D$1006,1,年号!S39:T40)</f>
        <v>0</v>
      </c>
      <c r="M8">
        <f>DSUM(出納!$A$5:$D$1006,1,年号!U39:V40)</f>
        <v>0</v>
      </c>
      <c r="N8">
        <f>DSUM(出納!$A$5:$D$1006,1,年号!W39:X40)</f>
        <v>0</v>
      </c>
      <c r="O8" s="22">
        <f t="shared" si="0"/>
        <v>0</v>
      </c>
    </row>
    <row r="9" spans="1:15">
      <c r="A9" s="22" t="str">
        <f>科目!B8</f>
        <v>収入6</v>
      </c>
      <c r="B9" s="25"/>
      <c r="C9">
        <f>DSUM(出納!$A$5:$D$1006,1,年号!A41:B42)</f>
        <v>0</v>
      </c>
      <c r="D9">
        <f>DSUM(出納!$A$5:$D$1006,1,年号!C41:D42)</f>
        <v>0</v>
      </c>
      <c r="E9">
        <f>DSUM(出納!$A$5:$D$1006,1,年号!E41:F42)</f>
        <v>0</v>
      </c>
      <c r="F9">
        <f>DSUM(出納!$A$5:$D$1006,1,年号!G41:H42)</f>
        <v>0</v>
      </c>
      <c r="G9">
        <f>DSUM(出納!$A$5:$D$1006,1,年号!I41:J42)</f>
        <v>0</v>
      </c>
      <c r="H9">
        <f>DSUM(出納!$A$5:$D$1006,1,年号!K41:L42)</f>
        <v>0</v>
      </c>
      <c r="I9">
        <f>DSUM(出納!$A$5:$D$1006,1,年号!M41:N42)</f>
        <v>0</v>
      </c>
      <c r="J9">
        <f>DSUM(出納!$A$5:$D$1006,1,年号!O41:PI42)</f>
        <v>0</v>
      </c>
      <c r="K9">
        <f>DSUM(出納!$A$5:$D$1006,1,年号!Q41:R42)</f>
        <v>0</v>
      </c>
      <c r="L9">
        <f>DSUM(出納!$A$5:$D$1006,1,年号!S41:T42)</f>
        <v>0</v>
      </c>
      <c r="M9">
        <f>DSUM(出納!$A$5:$D$1006,1,年号!U41:V42)</f>
        <v>0</v>
      </c>
      <c r="N9">
        <f>DSUM(出納!$A$5:$D$1006,1,年号!W41:X42)</f>
        <v>0</v>
      </c>
      <c r="O9" s="22">
        <f t="shared" si="0"/>
        <v>0</v>
      </c>
    </row>
    <row r="10" spans="1:15">
      <c r="A10" s="22" t="str">
        <f>科目!B9</f>
        <v>収入7</v>
      </c>
      <c r="B10" s="25"/>
      <c r="C10">
        <f>DSUM(出納!$A$5:$D$1006,1,年号!A43:B44)</f>
        <v>0</v>
      </c>
      <c r="D10">
        <f>DSUM(出納!$A$5:$D$1006,1,年号!C43:D44)</f>
        <v>0</v>
      </c>
      <c r="E10">
        <f>DSUM(出納!$A$5:$D$1006,1,年号!E43:F44)</f>
        <v>0</v>
      </c>
      <c r="F10">
        <f>DSUM(出納!$A$5:$D$1006,1,年号!G43:H44)</f>
        <v>0</v>
      </c>
      <c r="G10">
        <f>DSUM(出納!$A$5:$D$1006,1,年号!I43:J44)</f>
        <v>0</v>
      </c>
      <c r="H10">
        <f>DSUM(出納!$A$5:$D$1006,1,年号!K43:LG44)</f>
        <v>0</v>
      </c>
      <c r="I10">
        <f>DSUM(出納!$A$5:$D$1006,1,年号!M43:N44)</f>
        <v>0</v>
      </c>
      <c r="J10">
        <f>DSUM(出納!$A$5:$D$1006,1,年号!O43:P44)</f>
        <v>0</v>
      </c>
      <c r="K10">
        <f>DSUM(出納!$A$5:$D$1006,1,年号!Q43:R44)</f>
        <v>0</v>
      </c>
      <c r="L10">
        <f>DSUM(出納!$A$5:$D$1006,1,年号!S43:T44)</f>
        <v>0</v>
      </c>
      <c r="M10">
        <f>DSUM(出納!$A$5:$D$1006,1,年号!U43:V44)</f>
        <v>0</v>
      </c>
      <c r="N10">
        <f>DSUM(出納!$A$5:$D$1006,1,年号!L43:M44)</f>
        <v>0</v>
      </c>
      <c r="O10" s="22">
        <f t="shared" si="0"/>
        <v>0</v>
      </c>
    </row>
    <row r="11" spans="1:15">
      <c r="A11" s="26" t="s">
        <v>19</v>
      </c>
      <c r="B11" s="26">
        <f>出納!H6</f>
        <v>0</v>
      </c>
      <c r="C11" s="24">
        <f>SUM(C4:C10)</f>
        <v>0</v>
      </c>
      <c r="D11" s="24">
        <f t="shared" ref="D11:N11" si="1">SUM(D4:D10)</f>
        <v>0</v>
      </c>
      <c r="E11" s="24">
        <f t="shared" si="1"/>
        <v>0</v>
      </c>
      <c r="F11" s="24">
        <f t="shared" si="1"/>
        <v>0</v>
      </c>
      <c r="G11" s="24">
        <f t="shared" si="1"/>
        <v>0</v>
      </c>
      <c r="H11" s="24">
        <f t="shared" si="1"/>
        <v>0</v>
      </c>
      <c r="I11" s="24">
        <f t="shared" si="1"/>
        <v>0</v>
      </c>
      <c r="J11" s="24">
        <f t="shared" si="1"/>
        <v>0</v>
      </c>
      <c r="K11" s="24">
        <f t="shared" si="1"/>
        <v>0</v>
      </c>
      <c r="L11" s="24">
        <f t="shared" si="1"/>
        <v>0</v>
      </c>
      <c r="M11" s="24">
        <f t="shared" si="1"/>
        <v>0</v>
      </c>
      <c r="N11" s="24">
        <f t="shared" si="1"/>
        <v>0</v>
      </c>
      <c r="O11" s="26">
        <f>SUM(B11:N11)</f>
        <v>0</v>
      </c>
    </row>
    <row r="12" spans="1:15">
      <c r="A12" s="22" t="str">
        <f>科目!B11</f>
        <v>支出1</v>
      </c>
      <c r="B12" s="25"/>
      <c r="C12">
        <f>DSUM(出納!$A$5:$D$1006,1,年号!A45:B46)</f>
        <v>0</v>
      </c>
      <c r="D12">
        <f>DSUM(出納!$A$5:$D$1006,1,年号!C45:D46)</f>
        <v>0</v>
      </c>
      <c r="E12">
        <f>DSUM(出納!$A$5:$D$1006,1,年号!E45:F46)</f>
        <v>0</v>
      </c>
      <c r="F12">
        <f>DSUM(出納!$A$5:$D$1006,1,年号!G45:H46)</f>
        <v>0</v>
      </c>
      <c r="G12">
        <f>DSUM(出納!$A$5:$D$1006,1,年号!I45:J46)</f>
        <v>0</v>
      </c>
      <c r="H12">
        <f>DSUM(出納!$A$5:$D$1006,1,年号!K45:L46)</f>
        <v>0</v>
      </c>
      <c r="I12">
        <f>DSUM(出納!$A$5:$D$1006,1,年号!M45:N46)</f>
        <v>0</v>
      </c>
      <c r="J12">
        <f>DSUM(出納!$A$5:$D$1006,1,年号!O45:P46)</f>
        <v>0</v>
      </c>
      <c r="K12">
        <f>DSUM(出納!$A$5:$D$1006,1,年号!Q45:R46)</f>
        <v>0</v>
      </c>
      <c r="L12">
        <f>DSUM(出納!$A$5:$D$1006,1,年号!S45:T46)</f>
        <v>0</v>
      </c>
      <c r="M12">
        <f>DSUM(出納!$A$5:$D$1006,1,年号!U45:V46)</f>
        <v>0</v>
      </c>
      <c r="N12">
        <f>DSUM(出納!$A$5:$D$1006,1,年号!W45:X46)</f>
        <v>0</v>
      </c>
      <c r="O12" s="22">
        <f t="shared" si="0"/>
        <v>0</v>
      </c>
    </row>
    <row r="13" spans="1:15">
      <c r="A13" s="22" t="str">
        <f>科目!B12</f>
        <v>支出2</v>
      </c>
      <c r="B13" s="25"/>
      <c r="C13">
        <f>DSUM(出納!$A$5:$D$1006,1,年号!A47:B48)</f>
        <v>0</v>
      </c>
      <c r="D13">
        <f>DSUM(出納!$A$5:$D$1006,1,年号!C47:D48)</f>
        <v>0</v>
      </c>
      <c r="E13">
        <f>DSUM(出納!$A$5:$D$1006,1,年号!E47:F48)</f>
        <v>0</v>
      </c>
      <c r="F13">
        <f>DSUM(出納!$A$5:$D$1006,1,年号!G47:H48)</f>
        <v>0</v>
      </c>
      <c r="G13">
        <f>DSUM(出納!$A$5:$D$1006,1,年号!I47:J48)</f>
        <v>0</v>
      </c>
      <c r="H13">
        <f>DSUM(出納!$A$5:$D$1006,1,年号!K47:L48)</f>
        <v>0</v>
      </c>
      <c r="I13">
        <f>DSUM(出納!$A$5:$D$1006,1,年号!M47:N48)</f>
        <v>0</v>
      </c>
      <c r="J13">
        <f>DSUM(出納!$A$5:$D$1006,1,年号!O47:P48)</f>
        <v>0</v>
      </c>
      <c r="K13">
        <f>DSUM(出納!$A$5:$D$1006,1,年号!Q47:R48)</f>
        <v>0</v>
      </c>
      <c r="L13">
        <f>DSUM(出納!$A$5:$D$1006,1,年号!S47:T48)</f>
        <v>0</v>
      </c>
      <c r="M13">
        <f>DSUM(出納!$A$5:$D$1006,1,年号!U47:V48)</f>
        <v>0</v>
      </c>
      <c r="N13">
        <f>DSUM(出納!$A$5:$D$1006,1,年号!W47:X48)</f>
        <v>0</v>
      </c>
      <c r="O13" s="22">
        <f t="shared" si="0"/>
        <v>0</v>
      </c>
    </row>
    <row r="14" spans="1:15">
      <c r="A14" s="22" t="str">
        <f>科目!B13</f>
        <v>支出3</v>
      </c>
      <c r="B14" s="25"/>
      <c r="C14">
        <f>DSUM(出納!$A$5:$D$1006,1,年号!A49:B50)</f>
        <v>0</v>
      </c>
      <c r="D14">
        <f>DSUM(出納!$A$5:$D$1006,1,年号!C49:D50)</f>
        <v>0</v>
      </c>
      <c r="E14">
        <f>DSUM(出納!$A$5:$D$1006,1,年号!E49:F50)</f>
        <v>0</v>
      </c>
      <c r="F14">
        <f>DSUM(出納!$A$5:$D$1006,1,年号!G49:H50)</f>
        <v>0</v>
      </c>
      <c r="G14">
        <f>DSUM(出納!$A$5:$D$1006,1,年号!I49:J50)</f>
        <v>0</v>
      </c>
      <c r="H14">
        <f>DSUM(出納!$A$5:$D$1006,1,年号!K49:L50)</f>
        <v>0</v>
      </c>
      <c r="I14">
        <f>DSUM(出納!$A$5:$D$1006,1,年号!M49:N50)</f>
        <v>0</v>
      </c>
      <c r="J14">
        <f>DSUM(出納!$A$5:$D$1006,1,年号!O49:P50)</f>
        <v>0</v>
      </c>
      <c r="K14">
        <f>DSUM(出納!$A$5:$D$1006,1,年号!Q49:R50)</f>
        <v>0</v>
      </c>
      <c r="L14">
        <f>DSUM(出納!$A$5:$D$1006,1,年号!S49:T50)</f>
        <v>0</v>
      </c>
      <c r="M14">
        <f>DSUM(出納!$A$5:$D$1006,1,年号!U49:V50)</f>
        <v>0</v>
      </c>
      <c r="N14">
        <f>DSUM(出納!$A$5:$D$1006,1,年号!W49:X50)</f>
        <v>0</v>
      </c>
      <c r="O14" s="22">
        <f t="shared" si="0"/>
        <v>0</v>
      </c>
    </row>
    <row r="15" spans="1:15">
      <c r="A15" s="22" t="str">
        <f>科目!B14</f>
        <v>支出4</v>
      </c>
      <c r="B15" s="25"/>
      <c r="C15">
        <f>DSUM(出納!$A$5:$D$1006,1,年号!A51:B52)</f>
        <v>0</v>
      </c>
      <c r="D15">
        <f>DSUM(出納!$A$5:$D$1006,1,年号!C51:D52)</f>
        <v>0</v>
      </c>
      <c r="E15">
        <f>DSUM(出納!$A$5:$D$1006,1,年号!E51:F52)</f>
        <v>0</v>
      </c>
      <c r="F15">
        <f>DSUM(出納!$A$5:$D$1006,1,年号!G51:H52)</f>
        <v>0</v>
      </c>
      <c r="G15">
        <f>DSUM(出納!$A$5:$D$1006,1,年号!I51:J52)</f>
        <v>0</v>
      </c>
      <c r="H15">
        <f>DSUM(出納!$A$5:$D$1006,1,年号!K51:L52)</f>
        <v>0</v>
      </c>
      <c r="I15">
        <f>DSUM(出納!$A$5:$D$1006,1,年号!M51:N52)</f>
        <v>0</v>
      </c>
      <c r="J15">
        <f>DSUM(出納!$A$5:$D$1006,1,年号!O51:P52)</f>
        <v>0</v>
      </c>
      <c r="K15">
        <f>DSUM(出納!$A$5:$D$1006,1,年号!R51:QI52)</f>
        <v>0</v>
      </c>
      <c r="L15">
        <f>DSUM(出納!$A$5:$D$1006,1,年号!S51:T52)</f>
        <v>0</v>
      </c>
      <c r="M15">
        <f>DSUM(出納!$A$5:$D$1006,1,年号!U51:V52)</f>
        <v>0</v>
      </c>
      <c r="N15">
        <f>DSUM(出納!$A$5:$D$1006,1,年号!W51:X52)</f>
        <v>0</v>
      </c>
      <c r="O15" s="22">
        <f t="shared" si="0"/>
        <v>0</v>
      </c>
    </row>
    <row r="16" spans="1:15">
      <c r="A16" s="22" t="str">
        <f>科目!B15</f>
        <v>支出5</v>
      </c>
      <c r="B16" s="25"/>
      <c r="C16">
        <f>DSUM(出納!$A$5:$D$1006,1,年号!A53:B54)</f>
        <v>0</v>
      </c>
      <c r="D16">
        <f>DSUM(出納!$A$5:$D$1006,1,年号!C53:D54)</f>
        <v>0</v>
      </c>
      <c r="E16">
        <f>DSUM(出納!$A$5:$D$1006,1,年号!E53:F54)</f>
        <v>0</v>
      </c>
      <c r="F16">
        <f>DSUM(出納!$A$5:$D$1006,1,年号!G53:H54)</f>
        <v>0</v>
      </c>
      <c r="G16">
        <f>DSUM(出納!$A$5:$D$1006,1,年号!I53:J54)</f>
        <v>0</v>
      </c>
      <c r="H16">
        <f>DSUM(出納!$A$5:$D$1006,1,年号!K53:L54)</f>
        <v>0</v>
      </c>
      <c r="I16">
        <f>DSUM(出納!$A$5:$D$1006,1,年号!M53:N54)</f>
        <v>0</v>
      </c>
      <c r="J16">
        <f>DSUM(出納!$A$5:$D$1006,1,年号!O53:P54)</f>
        <v>0</v>
      </c>
      <c r="K16">
        <f>DSUM(出納!$A$5:$D$1006,1,年号!Q53:R54)</f>
        <v>0</v>
      </c>
      <c r="L16">
        <f>DSUM(出納!$A$5:$D$1006,1,年号!S53:T54)</f>
        <v>0</v>
      </c>
      <c r="M16">
        <f>DSUM(出納!$A$5:$D$1006,1,年号!U53:V54)</f>
        <v>0</v>
      </c>
      <c r="N16">
        <f>DSUM(出納!$A$5:$D$1006,1,年号!W53:X54)</f>
        <v>0</v>
      </c>
      <c r="O16" s="22">
        <f t="shared" si="0"/>
        <v>0</v>
      </c>
    </row>
    <row r="17" spans="1:15">
      <c r="A17" s="22" t="str">
        <f>科目!B16</f>
        <v>支出6</v>
      </c>
      <c r="B17" s="25"/>
      <c r="C17">
        <f>DSUM(出納!$A$5:$D$1006,1,年号!A55:B56)</f>
        <v>0</v>
      </c>
      <c r="D17">
        <f>DSUM(出納!$A$5:$D$1006,1,年号!C55:D56)</f>
        <v>0</v>
      </c>
      <c r="E17">
        <f>DSUM(出納!$A$5:$D$1006,1,年号!E55:F56)</f>
        <v>0</v>
      </c>
      <c r="F17">
        <f>DSUM(出納!$A$5:$D$1006,1,年号!G55:H56)</f>
        <v>0</v>
      </c>
      <c r="G17">
        <f>DSUM(出納!$A$5:$D$1006,1,年号!I55:J56)</f>
        <v>0</v>
      </c>
      <c r="H17">
        <f>DSUM(出納!$A$5:$D$1006,1,年号!K55:L56)</f>
        <v>0</v>
      </c>
      <c r="I17">
        <f>DSUM(出納!$A$5:$D$1006,1,年号!M55:N56)</f>
        <v>0</v>
      </c>
      <c r="J17">
        <f>DSUM(出納!$A$5:$D$1006,1,年号!O55:P56)</f>
        <v>0</v>
      </c>
      <c r="K17">
        <f>DSUM(出納!$A$5:$D$1006,1,年号!Q55:R56)</f>
        <v>0</v>
      </c>
      <c r="L17">
        <f>DSUM(出納!$A$5:$D$1006,1,年号!S55:T56)</f>
        <v>0</v>
      </c>
      <c r="M17">
        <f>DSUM(出納!$A$5:$D$1006,1,年号!U55:V56)</f>
        <v>0</v>
      </c>
      <c r="N17">
        <f>DSUM(出納!$A$5:$D$1006,1,年号!W55:X56)</f>
        <v>0</v>
      </c>
      <c r="O17" s="22">
        <f t="shared" si="0"/>
        <v>0</v>
      </c>
    </row>
    <row r="18" spans="1:15">
      <c r="A18" s="22" t="str">
        <f>科目!B17</f>
        <v>支出7</v>
      </c>
      <c r="B18" s="25"/>
      <c r="C18">
        <f>DSUM(出納!$A$5:$D$1006,1,年号!A57:B58)</f>
        <v>0</v>
      </c>
      <c r="D18">
        <f>DSUM(出納!$A$5:$D$1006,1,年号!C57:D58)</f>
        <v>0</v>
      </c>
      <c r="E18">
        <f>DSUM(出納!$A$5:$D$1006,1,年号!E57:F58)</f>
        <v>0</v>
      </c>
      <c r="F18">
        <f>DSUM(出納!$A$5:$D$1006,1,年号!G57:H58)</f>
        <v>0</v>
      </c>
      <c r="G18">
        <f>DSUM(出納!$A$5:$D$1006,1,年号!I57:J58)</f>
        <v>0</v>
      </c>
      <c r="H18">
        <f>DSUM(出納!$A$5:$D$1006,1,年号!K57:L58)</f>
        <v>0</v>
      </c>
      <c r="I18">
        <f>DSUM(出納!$A$5:$D$1006,1,年号!M57:N58)</f>
        <v>0</v>
      </c>
      <c r="J18">
        <f>DSUM(出納!$A$5:$D$1006,1,年号!O57:P58)</f>
        <v>0</v>
      </c>
      <c r="K18">
        <f>DSUM(出納!$A$5:$D$1006,1,年号!Q57:R58)</f>
        <v>0</v>
      </c>
      <c r="L18">
        <f>DSUM(出納!$A$5:$D$1006,1,年号!S57:T58)</f>
        <v>0</v>
      </c>
      <c r="M18">
        <f>DSUM(出納!$A$5:$D$1006,1,年号!U57:V58)</f>
        <v>0</v>
      </c>
      <c r="N18">
        <f>DSUM(出納!$A$5:$D$1006,1,年号!W57:X58)</f>
        <v>0</v>
      </c>
      <c r="O18" s="22">
        <f t="shared" si="0"/>
        <v>0</v>
      </c>
    </row>
    <row r="19" spans="1:15">
      <c r="A19" s="22" t="str">
        <f>科目!B18</f>
        <v>支出8</v>
      </c>
      <c r="B19" s="25"/>
      <c r="C19">
        <f>DSUM(出納!$A$5:$D$1006,1,年号!A59:B60)</f>
        <v>0</v>
      </c>
      <c r="D19">
        <f>DSUM(出納!$A$5:$D$1006,1,年号!C59:D60)</f>
        <v>0</v>
      </c>
      <c r="E19">
        <f>DSUM(出納!$A$5:$D$1006,1,年号!E59:F60)</f>
        <v>0</v>
      </c>
      <c r="F19">
        <f>DSUM(出納!$A$5:$D$1006,1,年号!G59:H60)</f>
        <v>0</v>
      </c>
      <c r="G19">
        <f>DSUM(出納!$A$5:$D$1006,1,年号!I59:J60)</f>
        <v>0</v>
      </c>
      <c r="H19">
        <f>DSUM(出納!$A$5:$D$1006,1,年号!K59:L60)</f>
        <v>0</v>
      </c>
      <c r="I19">
        <f>DSUM(出納!$A$5:$D$1006,1,年号!M59:N60)</f>
        <v>0</v>
      </c>
      <c r="J19">
        <f>DSUM(出納!$A$5:$D$1006,1,年号!O59:P60)</f>
        <v>0</v>
      </c>
      <c r="K19">
        <f>DSUM(出納!$A$5:$D$1006,1,年号!Q59:R60)</f>
        <v>0</v>
      </c>
      <c r="L19">
        <f>DSUM(出納!$A$5:$D$1006,1,年号!S59:T60)</f>
        <v>0</v>
      </c>
      <c r="M19">
        <f>DSUM(出納!$A$5:$D$1006,1,年号!U59:V60)</f>
        <v>0</v>
      </c>
      <c r="N19">
        <f>DSUM(出納!$A$5:$D$1006,1,年号!W59:X60)</f>
        <v>0</v>
      </c>
      <c r="O19" s="22">
        <f t="shared" si="0"/>
        <v>0</v>
      </c>
    </row>
    <row r="20" spans="1:15">
      <c r="A20" s="22" t="str">
        <f>科目!B19</f>
        <v>支出9</v>
      </c>
      <c r="B20" s="25"/>
      <c r="C20">
        <f>DSUM(出納!$A$5:$D$1006,1,年号!A61:B62)</f>
        <v>0</v>
      </c>
      <c r="D20">
        <f>DSUM(出納!$A$5:$D$1006,1,年号!C61:D62)</f>
        <v>0</v>
      </c>
      <c r="E20">
        <f>DSUM(出納!$A$5:$D$1006,1,年号!E61:F62)</f>
        <v>0</v>
      </c>
      <c r="F20">
        <f>DSUM(出納!$A$5:$D$1006,1,年号!G61:H62)</f>
        <v>0</v>
      </c>
      <c r="G20">
        <f>DSUM(出納!$A$5:$D$1006,1,年号!I61:J62)</f>
        <v>0</v>
      </c>
      <c r="H20">
        <f>DSUM(出納!$A$5:$D$1006,1,年号!K61:L62)</f>
        <v>0</v>
      </c>
      <c r="I20">
        <f>DSUM(出納!$A$5:$D$1006,1,年号!M61:N62)</f>
        <v>0</v>
      </c>
      <c r="J20">
        <f>DSUM(出納!$A$5:$D$1006,1,年号!O61:P62)</f>
        <v>0</v>
      </c>
      <c r="K20">
        <f>DSUM(出納!$A$5:$D$1006,1,年号!Q61:R62)</f>
        <v>0</v>
      </c>
      <c r="L20">
        <f>DSUM(出納!$A$5:$D$1006,1,年号!S61:T62)</f>
        <v>0</v>
      </c>
      <c r="M20">
        <f>DSUM(出納!$A$5:$D$1006,1,年号!U61:V62)</f>
        <v>0</v>
      </c>
      <c r="N20">
        <f>DSUM(出納!$A$5:$D$1006,1,年号!W61:X62)</f>
        <v>0</v>
      </c>
      <c r="O20" s="22">
        <f t="shared" si="0"/>
        <v>0</v>
      </c>
    </row>
    <row r="21" spans="1:15">
      <c r="A21" s="22" t="str">
        <f>科目!B20</f>
        <v>支出10</v>
      </c>
      <c r="B21" s="25"/>
      <c r="C21">
        <f>DSUM(出納!$A$5:$D$1006,1,年号!A63:B64)</f>
        <v>0</v>
      </c>
      <c r="D21">
        <f>DSUM(出納!$A$5:$D$1006,1,年号!C63:D64)</f>
        <v>0</v>
      </c>
      <c r="E21">
        <f>DSUM(出納!$A$5:$D$1006,1,年号!E63:F64)</f>
        <v>0</v>
      </c>
      <c r="F21">
        <f>DSUM(出納!$A$5:$D$1006,1,年号!G63:H64)</f>
        <v>0</v>
      </c>
      <c r="G21">
        <f>DSUM(出納!$A$5:$D$1006,1,年号!I63:J64)</f>
        <v>0</v>
      </c>
      <c r="H21">
        <f>DSUM(出納!$A$5:$D$1006,1,年号!K63:L64)</f>
        <v>0</v>
      </c>
      <c r="I21">
        <f>DSUM(出納!$A$5:$D$1006,1,年号!M63:N64)</f>
        <v>0</v>
      </c>
      <c r="J21">
        <f>DSUM(出納!$A$5:$D$1006,1,年号!O63:P64)</f>
        <v>0</v>
      </c>
      <c r="K21">
        <f>DSUM(出納!$A$5:$D$1006,1,年号!Q63:R64)</f>
        <v>0</v>
      </c>
      <c r="L21">
        <f>DSUM(出納!$A$5:$D$1006,1,年号!S63:T64)</f>
        <v>0</v>
      </c>
      <c r="M21">
        <f>DSUM(出納!$A$5:$D$1006,1,年号!U63:V64)</f>
        <v>0</v>
      </c>
      <c r="N21">
        <f>DSUM(出納!$A$5:$D$1006,1,年号!W63:X64)</f>
        <v>0</v>
      </c>
      <c r="O21" s="22">
        <f t="shared" si="0"/>
        <v>0</v>
      </c>
    </row>
    <row r="22" spans="1:15">
      <c r="A22" s="22" t="str">
        <f>科目!B21</f>
        <v>支出11</v>
      </c>
      <c r="B22" s="25"/>
      <c r="C22">
        <f>DSUM(出納!$A$5:$D$1006,1,年号!A65:B66)</f>
        <v>0</v>
      </c>
      <c r="D22">
        <f>DSUM(出納!$A$5:$D$1006,1,年号!C65:D66)</f>
        <v>0</v>
      </c>
      <c r="E22">
        <f>DSUM(出納!$A$5:$D$1006,1,年号!E65:F66)</f>
        <v>0</v>
      </c>
      <c r="F22">
        <f>DSUM(出納!$A$5:$D$1006,1,年号!G65:H66)</f>
        <v>0</v>
      </c>
      <c r="G22">
        <f>DSUM(出納!$A$5:$D$1006,1,年号!I65:J66)</f>
        <v>0</v>
      </c>
      <c r="H22">
        <f>DSUM(出納!$A$5:$D$1006,1,年号!K65:L66)</f>
        <v>0</v>
      </c>
      <c r="I22">
        <f>DSUM(出納!$A$5:$D$1006,1,年号!M65:N66)</f>
        <v>0</v>
      </c>
      <c r="J22">
        <f>DSUM(出納!$A$5:$D$1006,1,年号!O65:P66)</f>
        <v>0</v>
      </c>
      <c r="K22">
        <f>DSUM(出納!$A$5:$D$1006,1,年号!Q65:R66)</f>
        <v>0</v>
      </c>
      <c r="L22">
        <f>DSUM(出納!$A$5:$D$1006,1,年号!S65:T66)</f>
        <v>0</v>
      </c>
      <c r="M22">
        <f>DSUM(出納!$A$5:$D$1006,1,年号!U65:V66)</f>
        <v>0</v>
      </c>
      <c r="N22">
        <f>DSUM(出納!$A$5:$D$1006,1,年号!W65:X66)</f>
        <v>0</v>
      </c>
      <c r="O22" s="22">
        <f t="shared" si="0"/>
        <v>0</v>
      </c>
    </row>
    <row r="23" spans="1:15">
      <c r="A23" s="22" t="str">
        <f>科目!B22</f>
        <v>支出12</v>
      </c>
      <c r="B23" s="25"/>
      <c r="C23">
        <f>DSUM(出納!$A$5:$D$1006,1,年号!A67:B68)</f>
        <v>0</v>
      </c>
      <c r="D23">
        <f>DSUM(出納!$A$5:$D$1006,1,年号!C67:D68)</f>
        <v>0</v>
      </c>
      <c r="E23">
        <f>DSUM(出納!$A$5:$D$1006,1,年号!E67:F68)</f>
        <v>0</v>
      </c>
      <c r="F23">
        <f>DSUM(出納!$A$5:$D$1006,1,年号!G67:H68)</f>
        <v>0</v>
      </c>
      <c r="G23">
        <f>DSUM(出納!$A$5:$D$1006,1,年号!I67:J68)</f>
        <v>0</v>
      </c>
      <c r="H23">
        <f>DSUM(出納!$A$5:$D$1006,1,年号!K67:L68)</f>
        <v>0</v>
      </c>
      <c r="I23">
        <f>DSUM(出納!$A$5:$D$1006,1,年号!M67:N68)</f>
        <v>0</v>
      </c>
      <c r="J23">
        <f>DSUM(出納!$A$5:$D$1006,1,年号!O67:P68)</f>
        <v>0</v>
      </c>
      <c r="K23">
        <f>DSUM(出納!$A$5:$D$1006,1,年号!Q67:R68)</f>
        <v>0</v>
      </c>
      <c r="L23">
        <f>DSUM(出納!$A$5:$D$1006,1,年号!S67:T68)</f>
        <v>0</v>
      </c>
      <c r="M23">
        <f>DSUM(出納!$A$5:$D$1006,1,年号!U67:V68)</f>
        <v>0</v>
      </c>
      <c r="N23">
        <f>DSUM(出納!$A$5:$D$1006,1,年号!W67:X68)</f>
        <v>0</v>
      </c>
      <c r="O23" s="22">
        <f t="shared" si="0"/>
        <v>0</v>
      </c>
    </row>
    <row r="24" spans="1:15">
      <c r="A24" s="22" t="str">
        <f>科目!B23</f>
        <v>支出13</v>
      </c>
      <c r="B24" s="25"/>
      <c r="C24">
        <f>DSUM(出納!$A$5:$D$1006,1,年号!A69:B70)</f>
        <v>0</v>
      </c>
      <c r="D24">
        <f>DSUM(出納!$A$5:$D$1006,1,年号!C69:D70)</f>
        <v>0</v>
      </c>
      <c r="E24">
        <f>DSUM(出納!$A$5:$D$1006,1,年号!E69:F70)</f>
        <v>0</v>
      </c>
      <c r="F24">
        <f>DSUM(出納!$A$5:$D$1006,1,年号!G69:H70)</f>
        <v>0</v>
      </c>
      <c r="G24">
        <f>DSUM(出納!$A$5:$D$1006,1,年号!I69:J70)</f>
        <v>0</v>
      </c>
      <c r="H24">
        <f>DSUM(出納!$A$5:$D$1006,1,年号!K69:L70)</f>
        <v>0</v>
      </c>
      <c r="I24">
        <f>DSUM(出納!$A$5:$D$1006,1,年号!M69:N70)</f>
        <v>0</v>
      </c>
      <c r="J24">
        <f>DSUM(出納!$A$5:$D$1006,1,年号!O69:P70)</f>
        <v>0</v>
      </c>
      <c r="K24">
        <f>DSUM(出納!$A$5:$D$1006,1,年号!Q69:R70)</f>
        <v>0</v>
      </c>
      <c r="L24">
        <f>DSUM(出納!$A$5:$D$1006,1,年号!S69:T70)</f>
        <v>0</v>
      </c>
      <c r="M24">
        <f>DSUM(出納!$A$5:$D$1006,1,年号!U69:V70)</f>
        <v>0</v>
      </c>
      <c r="N24">
        <f>DSUM(出納!$A$5:$D$1006,1,年号!X69:WX70)</f>
        <v>0</v>
      </c>
      <c r="O24" s="22">
        <f t="shared" si="0"/>
        <v>0</v>
      </c>
    </row>
    <row r="25" spans="1:15">
      <c r="A25" s="22" t="str">
        <f>科目!B24</f>
        <v>支出14</v>
      </c>
      <c r="B25" s="25"/>
      <c r="C25">
        <f>DSUM(出納!$A$5:$D$1006,1,年号!A71:B72)</f>
        <v>0</v>
      </c>
      <c r="D25">
        <f>DSUM(出納!$A$5:$D$1006,1,年号!C71:D72)</f>
        <v>0</v>
      </c>
      <c r="E25">
        <f>DSUM(出納!$A$5:$D$1006,1,年号!E71:F72)</f>
        <v>0</v>
      </c>
      <c r="F25">
        <f>DSUM(出納!$A$5:$D$1006,1,年号!G71:H72)</f>
        <v>0</v>
      </c>
      <c r="G25">
        <f>DSUM(出納!$A$5:$D$1006,1,年号!I71:J72)</f>
        <v>0</v>
      </c>
      <c r="H25">
        <f>DSUM(出納!$A$5:$D$1006,1,年号!K71:L72)</f>
        <v>0</v>
      </c>
      <c r="I25">
        <f>DSUM(出納!$A$5:$D$1006,1,年号!M71:N72)</f>
        <v>0</v>
      </c>
      <c r="J25">
        <f>DSUM(出納!$A$5:$D$1006,1,年号!O71:P72)</f>
        <v>0</v>
      </c>
      <c r="K25">
        <f>DSUM(出納!$A$5:$D$1006,1,年号!Q71:R72)</f>
        <v>0</v>
      </c>
      <c r="L25">
        <f>DSUM(出納!$A$5:$D$1006,1,年号!S71:T72)</f>
        <v>0</v>
      </c>
      <c r="M25">
        <f>DSUM(出納!$A$5:$D$1006,1,年号!U71:V72)</f>
        <v>0</v>
      </c>
      <c r="N25">
        <f>DSUM(出納!$A$5:$D$1006,1,年号!W71:X72)</f>
        <v>0</v>
      </c>
      <c r="O25" s="22">
        <f t="shared" si="0"/>
        <v>0</v>
      </c>
    </row>
    <row r="26" spans="1:15">
      <c r="A26" s="22" t="str">
        <f>科目!B25</f>
        <v>支出15</v>
      </c>
      <c r="B26" s="25"/>
      <c r="C26">
        <f>DSUM(出納!$A$5:$D$1006,1,年号!A73:B74)</f>
        <v>0</v>
      </c>
      <c r="D26">
        <f>DSUM(出納!$A$5:$D$1006,1,年号!C73:D74)</f>
        <v>0</v>
      </c>
      <c r="E26">
        <f>DSUM(出納!$A$5:$D$1006,1,年号!E73:F74)</f>
        <v>0</v>
      </c>
      <c r="F26">
        <f>DSUM(出納!$A$5:$D$1006,1,年号!G73:H74)</f>
        <v>0</v>
      </c>
      <c r="G26">
        <f>DSUM(出納!$A$5:$D$1006,1,年号!I73:J74)</f>
        <v>0</v>
      </c>
      <c r="H26">
        <f>DSUM(出納!$A$5:$D$1006,1,年号!K73:L74)</f>
        <v>0</v>
      </c>
      <c r="I26">
        <f>DSUM(出納!$A$5:$D$1006,1,年号!M73:N74)</f>
        <v>0</v>
      </c>
      <c r="J26">
        <f>DSUM(出納!$A$5:$D$1006,1,年号!O73:P74)</f>
        <v>0</v>
      </c>
      <c r="K26">
        <f>DSUM(出納!$A$5:$D$1006,1,年号!Q73:R74)</f>
        <v>0</v>
      </c>
      <c r="L26">
        <f>DSUM(出納!$A$5:$D$1006,1,年号!S73:T74)</f>
        <v>0</v>
      </c>
      <c r="M26">
        <f>DSUM(出納!$A$5:$D$1006,1,年号!U73:V74)</f>
        <v>0</v>
      </c>
      <c r="N26">
        <f>DSUM(出納!$A$5:$D$1006,1,年号!W73:X74)</f>
        <v>0</v>
      </c>
      <c r="O26" s="22">
        <f t="shared" si="0"/>
        <v>0</v>
      </c>
    </row>
    <row r="27" spans="1:15">
      <c r="A27" s="22" t="str">
        <f>科目!B26</f>
        <v>支出16</v>
      </c>
      <c r="B27" s="25"/>
      <c r="C27">
        <f>DSUM(出納!$A$5:$D$1006,1,年号!A75:B76)</f>
        <v>0</v>
      </c>
      <c r="D27">
        <f>DSUM(出納!$A$5:$D$1006,1,年号!C75:D76)</f>
        <v>0</v>
      </c>
      <c r="E27">
        <f>DSUM(出納!$A$5:$D$1006,1,年号!E75:F76)</f>
        <v>0</v>
      </c>
      <c r="F27">
        <f>DSUM(出納!$A$5:$D$1006,1,年号!G75:H76)</f>
        <v>0</v>
      </c>
      <c r="G27">
        <f>DSUM(出納!$A$5:$D$1006,1,年号!I75:J76)</f>
        <v>0</v>
      </c>
      <c r="H27">
        <f>DSUM(出納!$A$5:$D$1006,1,年号!K75:L76)</f>
        <v>0</v>
      </c>
      <c r="I27">
        <f>DSUM(出納!$A$5:$D$1006,1,年号!M75:N76)</f>
        <v>0</v>
      </c>
      <c r="J27">
        <f>DSUM(出納!$A$5:$D$1006,1,年号!O75:P76)</f>
        <v>0</v>
      </c>
      <c r="K27">
        <f>DSUM(出納!$A$5:$D$1006,1,年号!Q75:R76)</f>
        <v>0</v>
      </c>
      <c r="L27">
        <f>DSUM(出納!$A$5:$D$1006,1,年号!S75:T76)</f>
        <v>0</v>
      </c>
      <c r="M27">
        <f>DSUM(出納!$A$5:$D$1006,1,年号!U75:V76)</f>
        <v>0</v>
      </c>
      <c r="N27">
        <f>DSUM(出納!$A$5:$D$1006,1,年号!W75:X76)</f>
        <v>0</v>
      </c>
      <c r="O27" s="22">
        <f t="shared" si="0"/>
        <v>0</v>
      </c>
    </row>
    <row r="28" spans="1:15">
      <c r="A28" s="22" t="str">
        <f>科目!B27</f>
        <v>支出17</v>
      </c>
      <c r="B28" s="25"/>
      <c r="C28">
        <f>DSUM(出納!$A$5:$D$1006,1,年号!A77:B78)</f>
        <v>0</v>
      </c>
      <c r="D28">
        <f>DSUM(出納!$A$5:$D$1006,1,年号!C77:D78)</f>
        <v>0</v>
      </c>
      <c r="E28">
        <f>DSUM(出納!$A$5:$D$1006,1,年号!E77:F78)</f>
        <v>0</v>
      </c>
      <c r="F28">
        <f>DSUM(出納!$A$5:$D$1006,1,年号!G77:H78)</f>
        <v>0</v>
      </c>
      <c r="G28">
        <f>DSUM(出納!$A$5:$D$1006,1,年号!I77:J78)</f>
        <v>0</v>
      </c>
      <c r="H28">
        <f>DSUM(出納!$A$5:$D$1006,1,年号!K77:L78)</f>
        <v>0</v>
      </c>
      <c r="I28">
        <f>DSUM(出納!$A$5:$D$1006,1,年号!M77:N78)</f>
        <v>0</v>
      </c>
      <c r="J28">
        <f>DSUM(出納!$A$5:$D$1006,1,年号!O77:P78)</f>
        <v>0</v>
      </c>
      <c r="K28">
        <f>DSUM(出納!$A$5:$D$1006,1,年号!R77:QI78)</f>
        <v>0</v>
      </c>
      <c r="L28">
        <f>DSUM(出納!$A$5:$D$1006,1,年号!S77:T78)</f>
        <v>0</v>
      </c>
      <c r="M28">
        <f>DSUM(出納!$A$5:$D$1006,1,年号!U77:V78)</f>
        <v>0</v>
      </c>
      <c r="N28">
        <f>DSUM(出納!$A$5:$D$1006,1,年号!W77:X78)</f>
        <v>0</v>
      </c>
      <c r="O28" s="22">
        <f t="shared" si="0"/>
        <v>0</v>
      </c>
    </row>
    <row r="29" spans="1:15">
      <c r="A29" s="22" t="str">
        <f>科目!B28</f>
        <v>支出18</v>
      </c>
      <c r="B29" s="25"/>
      <c r="C29">
        <f>DSUM(出納!$A$5:$D$1006,1,年号!A79:B80)</f>
        <v>0</v>
      </c>
      <c r="D29">
        <f>DSUM(出納!$A$5:$D$1006,1,年号!C79:D80)</f>
        <v>0</v>
      </c>
      <c r="E29">
        <f>DSUM(出納!$A$5:$D$1006,1,年号!E79:F80)</f>
        <v>0</v>
      </c>
      <c r="F29">
        <f>DSUM(出納!$A$5:$D$1006,1,年号!G79:H80)</f>
        <v>0</v>
      </c>
      <c r="G29">
        <f>DSUM(出納!$A$5:$D$1006,1,年号!I79:J80)</f>
        <v>0</v>
      </c>
      <c r="H29">
        <f>DSUM(出納!$A$5:$D$1006,1,年号!K79:L80)</f>
        <v>0</v>
      </c>
      <c r="I29">
        <f>DSUM(出納!$A$5:$D$1006,1,年号!M79:N80)</f>
        <v>0</v>
      </c>
      <c r="J29">
        <f>DSUM(出納!$A$5:$D$1006,1,年号!O79:P80)</f>
        <v>0</v>
      </c>
      <c r="K29">
        <f>DSUM(出納!$A$5:$D$1006,1,年号!Q79:R80)</f>
        <v>0</v>
      </c>
      <c r="L29">
        <f>DSUM(出納!$A$5:$D$1006,1,年号!S79:T80)</f>
        <v>0</v>
      </c>
      <c r="M29">
        <f>DSUM(出納!$A$5:$D$1006,1,年号!U79:V80)</f>
        <v>0</v>
      </c>
      <c r="N29">
        <f>DSUM(出納!$A$5:$D$1006,1,年号!W79:X80)</f>
        <v>0</v>
      </c>
      <c r="O29" s="22">
        <f t="shared" si="0"/>
        <v>0</v>
      </c>
    </row>
    <row r="30" spans="1:15">
      <c r="A30" s="22" t="str">
        <f>科目!B29</f>
        <v>支出19</v>
      </c>
      <c r="B30" s="25"/>
      <c r="C30">
        <f>DSUM(出納!$A$5:$D$1006,1,年号!A81:B82)</f>
        <v>0</v>
      </c>
      <c r="D30">
        <f>DSUM(出納!$A$5:$D$1006,1,年号!C81:D82)</f>
        <v>0</v>
      </c>
      <c r="E30">
        <f>DSUM(出納!$A$5:$D$1006,1,年号!E81:F82)</f>
        <v>0</v>
      </c>
      <c r="F30">
        <f>DSUM(出納!$A$5:$D$1006,1,年号!G81:H82)</f>
        <v>0</v>
      </c>
      <c r="G30">
        <f>DSUM(出納!$A$5:$D$1006,1,年号!I81:J82)</f>
        <v>0</v>
      </c>
      <c r="H30">
        <f>DSUM(出納!$A$5:$D$1006,1,年号!K81:L82)</f>
        <v>0</v>
      </c>
      <c r="I30">
        <f>DSUM(出納!$A$5:$D$1006,1,年号!M81:N82)</f>
        <v>0</v>
      </c>
      <c r="J30">
        <f>DSUM(出納!$A$5:$D$1006,1,年号!O81:P82)</f>
        <v>0</v>
      </c>
      <c r="K30">
        <f>DSUM(出納!$A$5:$D$1006,1,年号!Q81:R82)</f>
        <v>0</v>
      </c>
      <c r="L30">
        <f>DSUM(出納!$A$5:$D$1006,1,年号!S81:T82)</f>
        <v>0</v>
      </c>
      <c r="M30">
        <f>DSUM(出納!$A$5:$D$1006,1,年号!U81:V82)</f>
        <v>0</v>
      </c>
      <c r="N30">
        <f>DSUM(出納!$A$5:$D$1006,1,年号!W81:X82)</f>
        <v>0</v>
      </c>
      <c r="O30" s="22">
        <f t="shared" si="0"/>
        <v>0</v>
      </c>
    </row>
    <row r="31" spans="1:15">
      <c r="A31" s="22" t="str">
        <f>科目!B30</f>
        <v>支出20</v>
      </c>
      <c r="B31" s="25"/>
      <c r="C31">
        <f>DSUM(出納!$A$5:$D$1006,1,年号!A83:B84)</f>
        <v>0</v>
      </c>
      <c r="D31">
        <f>DSUM(出納!$A$5:$D$1006,1,年号!C83:D84)</f>
        <v>0</v>
      </c>
      <c r="E31">
        <f>DSUM(出納!$A$5:$D$1006,1,年号!E83:F84)</f>
        <v>0</v>
      </c>
      <c r="F31">
        <f>DSUM(出納!$A$5:$D$1006,1,年号!G83:H84)</f>
        <v>0</v>
      </c>
      <c r="G31">
        <f>DSUM(出納!$A$5:$D$1006,1,年号!I83:J84)</f>
        <v>0</v>
      </c>
      <c r="H31">
        <f>DSUM(出納!$A$5:$D$1006,1,年号!K83:L84)</f>
        <v>0</v>
      </c>
      <c r="I31">
        <f>DSUM(出納!$A$5:$D$1006,1,年号!M83:N84)</f>
        <v>0</v>
      </c>
      <c r="J31">
        <f>DSUM(出納!$A$5:$D$1006,1,年号!O83:P84)</f>
        <v>0</v>
      </c>
      <c r="K31">
        <f>DSUM(出納!$A$5:$D$1006,1,年号!Q83:R84)</f>
        <v>0</v>
      </c>
      <c r="L31">
        <f>DSUM(出納!$A$5:$D$1006,1,年号!S83:T84)</f>
        <v>0</v>
      </c>
      <c r="M31">
        <f>DSUM(出納!$A$5:$D$1006,1,年号!U83:V84)</f>
        <v>0</v>
      </c>
      <c r="N31">
        <f>DSUM(出納!$A$5:$D$1006,1,年号!W83:X84)</f>
        <v>0</v>
      </c>
      <c r="O31" s="22">
        <f t="shared" si="0"/>
        <v>0</v>
      </c>
    </row>
    <row r="32" spans="1:15">
      <c r="A32" s="22" t="str">
        <f>科目!B31</f>
        <v>支出21</v>
      </c>
      <c r="B32" s="25"/>
      <c r="C32">
        <f>DSUM(出納!$A$5:$D$1006,1,年号!A85:B86)</f>
        <v>0</v>
      </c>
      <c r="D32">
        <f>DSUM(出納!$A$5:$D$1006,1,年号!C85:D86)</f>
        <v>0</v>
      </c>
      <c r="E32">
        <f>DSUM(出納!$A$5:$D$1006,1,年号!E85:F86)</f>
        <v>0</v>
      </c>
      <c r="F32">
        <f>DSUM(出納!$A$5:$D$1006,1,年号!G85:H86)</f>
        <v>0</v>
      </c>
      <c r="G32">
        <f>DSUM(出納!$A$5:$D$1006,1,年号!I85:J86)</f>
        <v>0</v>
      </c>
      <c r="H32">
        <f>DSUM(出納!$A$5:$D$1006,1,年号!K85:L86)</f>
        <v>0</v>
      </c>
      <c r="I32">
        <f>DSUM(出納!$A$5:$D$1006,1,年号!M85:N86)</f>
        <v>0</v>
      </c>
      <c r="J32">
        <f>DSUM(出納!$A$5:$D$1006,1,年号!O85:P86)</f>
        <v>0</v>
      </c>
      <c r="K32">
        <f>DSUM(出納!$A$5:$D$1006,1,年号!Q85:R86)</f>
        <v>0</v>
      </c>
      <c r="L32">
        <f>DSUM(出納!$A$5:$D$1006,1,年号!S85:T86)</f>
        <v>0</v>
      </c>
      <c r="M32">
        <f>DSUM(出納!$A$5:$D$1006,1,年号!U85:V86)</f>
        <v>0</v>
      </c>
      <c r="N32">
        <f>DSUM(出納!$A$5:$D$1006,1,年号!W85:X86)</f>
        <v>0</v>
      </c>
      <c r="O32" s="22">
        <f t="shared" si="0"/>
        <v>0</v>
      </c>
    </row>
    <row r="33" spans="1:15">
      <c r="A33" s="22" t="str">
        <f>科目!B32</f>
        <v>支出22</v>
      </c>
      <c r="B33" s="25"/>
      <c r="C33">
        <f>DSUM(出納!$A$5:$D$1006,1,年号!A87:B88)</f>
        <v>0</v>
      </c>
      <c r="D33">
        <f>DSUM(出納!$A$5:$D$1006,1,年号!C87:D88)</f>
        <v>0</v>
      </c>
      <c r="E33">
        <f>DSUM(出納!$A$5:$D$1006,1,年号!E87:F88)</f>
        <v>0</v>
      </c>
      <c r="F33">
        <f>DSUM(出納!$A$5:$D$1006,1,年号!G87:H88)</f>
        <v>0</v>
      </c>
      <c r="G33">
        <f>DSUM(出納!$A$5:$D$1006,1,年号!I87:J88)</f>
        <v>0</v>
      </c>
      <c r="H33">
        <f>DSUM(出納!$A$5:$D$1006,1,年号!K87:L88)</f>
        <v>0</v>
      </c>
      <c r="I33">
        <f>DSUM(出納!$A$5:$D$1006,1,年号!M87:N88)</f>
        <v>0</v>
      </c>
      <c r="J33">
        <f>DSUM(出納!$A$5:$D$1006,1,年号!O87:P88)</f>
        <v>0</v>
      </c>
      <c r="K33">
        <f>DSUM(出納!$A$5:$D$1006,1,年号!Q87:R88)</f>
        <v>0</v>
      </c>
      <c r="L33">
        <f>DSUM(出納!$A$5:$D$1006,1,年号!S87:T88)</f>
        <v>0</v>
      </c>
      <c r="M33">
        <f>DSUM(出納!$A$5:$D$1006,1,年号!U87:V88)</f>
        <v>0</v>
      </c>
      <c r="N33">
        <f>DSUM(出納!$A$5:$D$1006,1,年号!W87:X88)</f>
        <v>0</v>
      </c>
      <c r="O33" s="22">
        <f t="shared" si="0"/>
        <v>0</v>
      </c>
    </row>
    <row r="34" spans="1:15">
      <c r="A34" s="22" t="str">
        <f>科目!B33</f>
        <v>支出23</v>
      </c>
      <c r="B34" s="25"/>
      <c r="C34">
        <f>DSUM(出納!$A$5:$D$1006,1,年号!A89:B90)</f>
        <v>0</v>
      </c>
      <c r="D34">
        <f>DSUM(出納!$A$5:$D$1006,1,年号!C89:D90)</f>
        <v>0</v>
      </c>
      <c r="E34">
        <f>DSUM(出納!$A$5:$D$1006,1,年号!E89:F90)</f>
        <v>0</v>
      </c>
      <c r="F34">
        <f>DSUM(出納!$A$5:$D$1006,1,年号!H89:H90)</f>
        <v>0</v>
      </c>
      <c r="G34">
        <f>DSUM(出納!$A$5:$D$1006,1,年号!I89:J90)</f>
        <v>0</v>
      </c>
      <c r="H34">
        <f>DSUM(出納!$A$5:$D$1006,1,年号!K89:GL90)</f>
        <v>0</v>
      </c>
      <c r="I34">
        <f>DSUM(出納!$A$5:$D$1006,1,年号!M89:N90)</f>
        <v>0</v>
      </c>
      <c r="J34">
        <f>DSUM(出納!$A$5:$D$1006,1,年号!O89:P90)</f>
        <v>0</v>
      </c>
      <c r="K34">
        <f>DSUM(出納!$A$5:$D$1006,1,年号!Q89:R90)</f>
        <v>0</v>
      </c>
      <c r="L34">
        <f>DSUM(出納!$A$5:$D$1006,1,年号!S89:T90)</f>
        <v>0</v>
      </c>
      <c r="M34">
        <f>DSUM(出納!$A$5:$D$1006,1,年号!U89:V90)</f>
        <v>0</v>
      </c>
      <c r="N34">
        <f>DSUM(出納!$A$5:$D$1006,1,年号!W89:X90)</f>
        <v>0</v>
      </c>
      <c r="O34" s="22">
        <f t="shared" si="0"/>
        <v>0</v>
      </c>
    </row>
    <row r="35" spans="1:15">
      <c r="A35" s="22" t="str">
        <f>科目!B34</f>
        <v>支出24</v>
      </c>
      <c r="B35" s="25"/>
      <c r="C35">
        <f>DSUM(出納!$A$5:$D$1006,1,年号!A91:B92)</f>
        <v>0</v>
      </c>
      <c r="D35">
        <f>DSUM(出納!$A$5:$D$1006,1,年号!C91:D92)</f>
        <v>0</v>
      </c>
      <c r="E35">
        <f>DSUM(出納!$A$5:$D$1006,1,年号!E91:F92)</f>
        <v>0</v>
      </c>
      <c r="F35">
        <f>DSUM(出納!$A$5:$D$1006,1,年号!G91:H92)</f>
        <v>0</v>
      </c>
      <c r="G35">
        <f>DSUM(出納!$A$5:$D$1006,1,年号!I91:J92)</f>
        <v>0</v>
      </c>
      <c r="H35">
        <f>DSUM(出納!$A$5:$D$1006,1,年号!K91:L92)</f>
        <v>0</v>
      </c>
      <c r="I35">
        <f>DSUM(出納!$A$5:$D$1006,1,年号!M91:N92)</f>
        <v>0</v>
      </c>
      <c r="J35">
        <f>DSUM(出納!$A$5:$D$1006,1,年号!O91:P92)</f>
        <v>0</v>
      </c>
      <c r="K35">
        <f>DSUM(出納!$A$5:$D$1006,1,年号!Q91:R92)</f>
        <v>0</v>
      </c>
      <c r="L35">
        <f>DSUM(出納!$A$5:$D$1006,1,年号!S91:T92)</f>
        <v>0</v>
      </c>
      <c r="M35">
        <f>DSUM(出納!$A$5:$D$1006,1,年号!U91:V92)</f>
        <v>0</v>
      </c>
      <c r="N35">
        <f>DSUM(出納!$A$5:$D$1006,1,年号!W91:X92)</f>
        <v>0</v>
      </c>
      <c r="O35" s="22">
        <f t="shared" si="0"/>
        <v>0</v>
      </c>
    </row>
    <row r="36" spans="1:15">
      <c r="A36" s="22" t="str">
        <f>科目!B35</f>
        <v>支出25</v>
      </c>
      <c r="B36" s="25"/>
      <c r="C36">
        <f>DSUM(出納!$A$5:$D$1006,1,年号!A93:B94)</f>
        <v>0</v>
      </c>
      <c r="D36">
        <f>DSUM(出納!$A$5:$D$1006,1,年号!C93:D94)</f>
        <v>0</v>
      </c>
      <c r="E36">
        <f>DSUM(出納!$A$5:$D$1006,1,年号!E93:F94)</f>
        <v>0</v>
      </c>
      <c r="F36">
        <f>DSUM(出納!$A$5:$D$1006,1,年号!G93:H94)</f>
        <v>0</v>
      </c>
      <c r="G36">
        <f>DSUM(出納!$A$5:$D$1006,1,年号!I93:J94)</f>
        <v>0</v>
      </c>
      <c r="H36">
        <f>DSUM(出納!$A$5:$D$1006,1,年号!K93:L94)</f>
        <v>0</v>
      </c>
      <c r="I36">
        <f>DSUM(出納!$A$5:$D$1006,1,年号!M93:N94)</f>
        <v>0</v>
      </c>
      <c r="J36">
        <f>DSUM(出納!$A$5:$D$1006,1,年号!O93:P94)</f>
        <v>0</v>
      </c>
      <c r="K36">
        <f>DSUM(出納!$A$5:$D$1006,1,年号!Q93:R94)</f>
        <v>0</v>
      </c>
      <c r="L36">
        <f>DSUM(出納!$A$5:$D$1006,1,年号!S93:T94)</f>
        <v>0</v>
      </c>
      <c r="M36">
        <f>DSUM(出納!$A$5:$D$1006,1,年号!U93:V94)</f>
        <v>0</v>
      </c>
      <c r="N36">
        <f>DSUM(出納!$A$5:$D$1006,1,年号!W93:X94)</f>
        <v>0</v>
      </c>
      <c r="O36" s="22">
        <f t="shared" si="0"/>
        <v>0</v>
      </c>
    </row>
    <row r="37" spans="1:15">
      <c r="A37" s="26" t="s">
        <v>19</v>
      </c>
      <c r="B37" s="26"/>
      <c r="C37" s="26">
        <f t="shared" ref="C37:O37" si="2">SUM(C12:C36)</f>
        <v>0</v>
      </c>
      <c r="D37" s="26">
        <f t="shared" si="2"/>
        <v>0</v>
      </c>
      <c r="E37" s="26">
        <f t="shared" si="2"/>
        <v>0</v>
      </c>
      <c r="F37" s="26">
        <f t="shared" si="2"/>
        <v>0</v>
      </c>
      <c r="G37" s="26">
        <f t="shared" si="2"/>
        <v>0</v>
      </c>
      <c r="H37" s="26">
        <f t="shared" si="2"/>
        <v>0</v>
      </c>
      <c r="I37" s="26">
        <f t="shared" si="2"/>
        <v>0</v>
      </c>
      <c r="J37" s="26">
        <f t="shared" si="2"/>
        <v>0</v>
      </c>
      <c r="K37" s="26">
        <f t="shared" si="2"/>
        <v>0</v>
      </c>
      <c r="L37" s="26">
        <f t="shared" si="2"/>
        <v>0</v>
      </c>
      <c r="M37" s="26">
        <f t="shared" si="2"/>
        <v>0</v>
      </c>
      <c r="N37" s="26">
        <f t="shared" si="2"/>
        <v>0</v>
      </c>
      <c r="O37" s="26">
        <f t="shared" si="2"/>
        <v>0</v>
      </c>
    </row>
    <row r="38" spans="1:15">
      <c r="A38" s="20" t="s">
        <v>20</v>
      </c>
      <c r="B38" s="26">
        <f>B11</f>
        <v>0</v>
      </c>
      <c r="C38" s="20">
        <f>B38+C11-C37</f>
        <v>0</v>
      </c>
      <c r="D38" s="20">
        <f>C38+D11-D37</f>
        <v>0</v>
      </c>
      <c r="E38" s="20">
        <f>D38+E11-E37</f>
        <v>0</v>
      </c>
      <c r="F38" s="20">
        <f t="shared" ref="F38:N38" si="3">E38+F11-F37</f>
        <v>0</v>
      </c>
      <c r="G38" s="20">
        <f t="shared" si="3"/>
        <v>0</v>
      </c>
      <c r="H38" s="20">
        <f t="shared" si="3"/>
        <v>0</v>
      </c>
      <c r="I38" s="20">
        <f t="shared" si="3"/>
        <v>0</v>
      </c>
      <c r="J38" s="20">
        <f t="shared" si="3"/>
        <v>0</v>
      </c>
      <c r="K38" s="20">
        <f t="shared" si="3"/>
        <v>0</v>
      </c>
      <c r="L38" s="20">
        <f t="shared" si="3"/>
        <v>0</v>
      </c>
      <c r="M38" s="20">
        <f t="shared" si="3"/>
        <v>0</v>
      </c>
      <c r="N38" s="20">
        <f t="shared" si="3"/>
        <v>0</v>
      </c>
      <c r="O38" s="20">
        <f>O11-O37</f>
        <v>0</v>
      </c>
    </row>
  </sheetData>
  <sheetProtection password="8397" sheet="1" objects="1" scenarios="1"/>
  <mergeCells count="1">
    <mergeCell ref="A1:N1"/>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B1:J45"/>
  <sheetViews>
    <sheetView showZeros="0" workbookViewId="0"/>
  </sheetViews>
  <sheetFormatPr defaultRowHeight="13.5"/>
  <cols>
    <col min="1" max="1" width="6.375" customWidth="1"/>
    <col min="2" max="2" width="4.375" customWidth="1"/>
    <col min="3" max="3" width="15.875" customWidth="1"/>
    <col min="4" max="4" width="12.375" customWidth="1"/>
    <col min="5" max="5" width="24.75" customWidth="1"/>
    <col min="7" max="7" width="17.125" bestFit="1" customWidth="1"/>
    <col min="10" max="10" width="0" hidden="1" customWidth="1"/>
  </cols>
  <sheetData>
    <row r="1" spans="2:10" ht="19.5" thickBot="1">
      <c r="B1" s="79" t="s">
        <v>36</v>
      </c>
      <c r="C1" s="80"/>
      <c r="D1" s="80"/>
      <c r="E1" s="81"/>
      <c r="F1" s="29"/>
      <c r="G1" s="29"/>
    </row>
    <row r="3" spans="2:10" ht="14.25" thickBot="1"/>
    <row r="4" spans="2:10" ht="15.75" thickTop="1" thickBot="1">
      <c r="B4" s="76" t="s">
        <v>37</v>
      </c>
      <c r="C4" s="35" t="s">
        <v>9</v>
      </c>
      <c r="D4" s="36" t="s">
        <v>38</v>
      </c>
      <c r="E4" s="42" t="s">
        <v>39</v>
      </c>
    </row>
    <row r="5" spans="2:10">
      <c r="B5" s="77"/>
      <c r="C5" s="30" t="str">
        <f>科目!B3</f>
        <v>収入1</v>
      </c>
      <c r="D5" s="11">
        <f>月算!O4</f>
        <v>0</v>
      </c>
      <c r="E5" s="43"/>
      <c r="J5" t="str">
        <f>出納!$E$3</f>
        <v>記帳中</v>
      </c>
    </row>
    <row r="6" spans="2:10" ht="14.25" thickBot="1">
      <c r="B6" s="77"/>
      <c r="C6" s="30" t="str">
        <f>科目!B4</f>
        <v>収入２</v>
      </c>
      <c r="D6" s="11">
        <f>月算!O5</f>
        <v>0</v>
      </c>
      <c r="E6" s="43"/>
    </row>
    <row r="7" spans="2:10" ht="14.25" thickBot="1">
      <c r="B7" s="78"/>
      <c r="C7" s="47" t="s">
        <v>45</v>
      </c>
      <c r="D7" s="31">
        <f>SUM(D5:D6)</f>
        <v>0</v>
      </c>
      <c r="E7" s="44"/>
    </row>
    <row r="8" spans="2:10">
      <c r="B8" s="77"/>
      <c r="C8" s="30" t="str">
        <f>科目!B5</f>
        <v>収入3</v>
      </c>
      <c r="D8" s="11">
        <f>月算!O6</f>
        <v>0</v>
      </c>
      <c r="E8" s="43"/>
    </row>
    <row r="9" spans="2:10">
      <c r="B9" s="77"/>
      <c r="C9" s="30" t="str">
        <f>科目!B6</f>
        <v>収入4</v>
      </c>
      <c r="D9" s="11">
        <f>月算!O7</f>
        <v>0</v>
      </c>
      <c r="E9" s="43"/>
    </row>
    <row r="10" spans="2:10">
      <c r="B10" s="77"/>
      <c r="C10" s="30" t="str">
        <f>科目!B7</f>
        <v>収入5</v>
      </c>
      <c r="D10" s="11">
        <f>月算!O8</f>
        <v>0</v>
      </c>
      <c r="E10" s="43"/>
    </row>
    <row r="11" spans="2:10">
      <c r="B11" s="77"/>
      <c r="C11" s="30" t="str">
        <f>科目!B8</f>
        <v>収入6</v>
      </c>
      <c r="D11" s="11">
        <f>月算!O9</f>
        <v>0</v>
      </c>
      <c r="E11" s="43"/>
    </row>
    <row r="12" spans="2:10" ht="14.25" thickBot="1">
      <c r="B12" s="77"/>
      <c r="C12" s="30" t="str">
        <f>科目!B9</f>
        <v>収入7</v>
      </c>
      <c r="D12" s="11">
        <f>月算!O10</f>
        <v>0</v>
      </c>
      <c r="E12" s="43"/>
    </row>
    <row r="13" spans="2:10" ht="15.75" thickTop="1" thickBot="1">
      <c r="B13" s="32"/>
      <c r="C13" s="46" t="s">
        <v>43</v>
      </c>
      <c r="D13" s="37">
        <f>SUM(D5:D6,D8:D12)</f>
        <v>0</v>
      </c>
      <c r="E13" s="45"/>
    </row>
    <row r="14" spans="2:10" ht="14.25" thickTop="1">
      <c r="B14" s="77" t="s">
        <v>40</v>
      </c>
      <c r="C14" s="30" t="str">
        <f>科目!B11</f>
        <v>支出1</v>
      </c>
      <c r="D14" s="11">
        <f>月算!O12</f>
        <v>0</v>
      </c>
      <c r="E14" s="43" t="s">
        <v>48</v>
      </c>
    </row>
    <row r="15" spans="2:10">
      <c r="B15" s="77"/>
      <c r="C15" s="30" t="str">
        <f>科目!B12</f>
        <v>支出2</v>
      </c>
      <c r="D15" s="11">
        <f>月算!O13</f>
        <v>0</v>
      </c>
      <c r="E15" s="43"/>
    </row>
    <row r="16" spans="2:10">
      <c r="B16" s="77"/>
      <c r="C16" s="30" t="str">
        <f>科目!B13</f>
        <v>支出3</v>
      </c>
      <c r="D16" s="11">
        <f>月算!O14</f>
        <v>0</v>
      </c>
      <c r="E16" s="43"/>
    </row>
    <row r="17" spans="2:5">
      <c r="B17" s="77"/>
      <c r="C17" s="30" t="str">
        <f>科目!B14</f>
        <v>支出4</v>
      </c>
      <c r="D17" s="11">
        <f>月算!O15</f>
        <v>0</v>
      </c>
      <c r="E17" s="43"/>
    </row>
    <row r="18" spans="2:5" ht="14.25" thickBot="1">
      <c r="B18" s="77"/>
      <c r="C18" s="30" t="str">
        <f>科目!B15</f>
        <v>支出5</v>
      </c>
      <c r="D18" s="11">
        <f>月算!O16</f>
        <v>0</v>
      </c>
      <c r="E18" s="43"/>
    </row>
    <row r="19" spans="2:5" ht="15.75" thickTop="1" thickBot="1">
      <c r="B19" s="78"/>
      <c r="C19" s="40" t="s">
        <v>44</v>
      </c>
      <c r="D19" s="38">
        <f>SUM(D14:D18)</f>
        <v>0</v>
      </c>
      <c r="E19" s="39"/>
    </row>
    <row r="20" spans="2:5" ht="15.75" thickTop="1" thickBot="1">
      <c r="B20" s="78"/>
      <c r="C20" s="40" t="s">
        <v>42</v>
      </c>
      <c r="D20" s="38">
        <f>D7-D19</f>
        <v>0</v>
      </c>
      <c r="E20" s="39"/>
    </row>
    <row r="21" spans="2:5" ht="14.25" thickTop="1">
      <c r="B21" s="77"/>
      <c r="C21" s="30" t="str">
        <f>科目!B16</f>
        <v>支出6</v>
      </c>
      <c r="D21" s="11">
        <f>月算!O17</f>
        <v>0</v>
      </c>
      <c r="E21" s="43"/>
    </row>
    <row r="22" spans="2:5">
      <c r="B22" s="77"/>
      <c r="C22" s="30" t="str">
        <f>科目!B17</f>
        <v>支出7</v>
      </c>
      <c r="D22" s="11">
        <f>月算!O18</f>
        <v>0</v>
      </c>
      <c r="E22" s="43"/>
    </row>
    <row r="23" spans="2:5">
      <c r="B23" s="77"/>
      <c r="C23" s="30" t="str">
        <f>科目!B18</f>
        <v>支出8</v>
      </c>
      <c r="D23" s="11">
        <f>月算!O19</f>
        <v>0</v>
      </c>
      <c r="E23" s="43"/>
    </row>
    <row r="24" spans="2:5">
      <c r="B24" s="77"/>
      <c r="C24" s="30" t="str">
        <f>科目!B19</f>
        <v>支出9</v>
      </c>
      <c r="D24" s="11">
        <f>月算!O20</f>
        <v>0</v>
      </c>
      <c r="E24" s="43"/>
    </row>
    <row r="25" spans="2:5">
      <c r="B25" s="77"/>
      <c r="C25" s="30" t="str">
        <f>科目!B20</f>
        <v>支出10</v>
      </c>
      <c r="D25" s="11">
        <f>月算!O21</f>
        <v>0</v>
      </c>
      <c r="E25" s="43"/>
    </row>
    <row r="26" spans="2:5">
      <c r="B26" s="77"/>
      <c r="C26" s="30" t="str">
        <f>科目!B21</f>
        <v>支出11</v>
      </c>
      <c r="D26" s="11">
        <f>月算!O22</f>
        <v>0</v>
      </c>
      <c r="E26" s="43"/>
    </row>
    <row r="27" spans="2:5" ht="14.25" customHeight="1">
      <c r="B27" s="77"/>
      <c r="C27" s="30" t="str">
        <f>科目!B22</f>
        <v>支出12</v>
      </c>
      <c r="D27" s="11">
        <f>月算!O23</f>
        <v>0</v>
      </c>
      <c r="E27" s="43"/>
    </row>
    <row r="28" spans="2:5">
      <c r="B28" s="77"/>
      <c r="C28" s="30" t="str">
        <f>科目!B23</f>
        <v>支出13</v>
      </c>
      <c r="D28" s="11">
        <f>月算!O24</f>
        <v>0</v>
      </c>
      <c r="E28" s="43"/>
    </row>
    <row r="29" spans="2:5">
      <c r="B29" s="77"/>
      <c r="C29" s="30" t="str">
        <f>科目!B24</f>
        <v>支出14</v>
      </c>
      <c r="D29" s="11">
        <f>月算!O25</f>
        <v>0</v>
      </c>
      <c r="E29" s="43"/>
    </row>
    <row r="30" spans="2:5">
      <c r="B30" s="77"/>
      <c r="C30" s="30" t="str">
        <f>科目!B25</f>
        <v>支出15</v>
      </c>
      <c r="D30" s="11">
        <f>月算!O26</f>
        <v>0</v>
      </c>
      <c r="E30" s="43"/>
    </row>
    <row r="31" spans="2:5">
      <c r="B31" s="77"/>
      <c r="C31" s="30" t="str">
        <f>科目!B26</f>
        <v>支出16</v>
      </c>
      <c r="D31" s="11">
        <f>月算!O27</f>
        <v>0</v>
      </c>
      <c r="E31" s="43"/>
    </row>
    <row r="32" spans="2:5">
      <c r="B32" s="77"/>
      <c r="C32" s="30" t="str">
        <f>科目!B27</f>
        <v>支出17</v>
      </c>
      <c r="D32" s="11">
        <f>月算!O28</f>
        <v>0</v>
      </c>
      <c r="E32" s="43"/>
    </row>
    <row r="33" spans="2:5">
      <c r="B33" s="77"/>
      <c r="C33" s="30" t="str">
        <f>科目!B28</f>
        <v>支出18</v>
      </c>
      <c r="D33" s="11">
        <f>月算!O29</f>
        <v>0</v>
      </c>
      <c r="E33" s="43"/>
    </row>
    <row r="34" spans="2:5">
      <c r="B34" s="77"/>
      <c r="C34" s="30" t="str">
        <f>科目!B29</f>
        <v>支出19</v>
      </c>
      <c r="D34" s="11">
        <f>月算!O30</f>
        <v>0</v>
      </c>
      <c r="E34" s="43"/>
    </row>
    <row r="35" spans="2:5">
      <c r="B35" s="77"/>
      <c r="C35" s="30" t="str">
        <f>科目!B30</f>
        <v>支出20</v>
      </c>
      <c r="D35" s="11">
        <f>月算!O31</f>
        <v>0</v>
      </c>
      <c r="E35" s="43"/>
    </row>
    <row r="36" spans="2:5">
      <c r="B36" s="77"/>
      <c r="C36" s="30" t="str">
        <f>科目!B31</f>
        <v>支出21</v>
      </c>
      <c r="D36" s="11">
        <f>月算!O32</f>
        <v>0</v>
      </c>
      <c r="E36" s="43"/>
    </row>
    <row r="37" spans="2:5">
      <c r="B37" s="77"/>
      <c r="C37" s="30" t="str">
        <f>科目!B32</f>
        <v>支出22</v>
      </c>
      <c r="D37" s="11">
        <f>月算!O33</f>
        <v>0</v>
      </c>
      <c r="E37" s="43"/>
    </row>
    <row r="38" spans="2:5">
      <c r="B38" s="77"/>
      <c r="C38" s="30" t="str">
        <f>科目!B33</f>
        <v>支出23</v>
      </c>
      <c r="D38" s="11">
        <f>月算!O34</f>
        <v>0</v>
      </c>
      <c r="E38" s="43"/>
    </row>
    <row r="39" spans="2:5">
      <c r="B39" s="77"/>
      <c r="C39" s="30" t="str">
        <f>科目!B34</f>
        <v>支出24</v>
      </c>
      <c r="D39" s="11">
        <f>月算!O35</f>
        <v>0</v>
      </c>
      <c r="E39" s="43"/>
    </row>
    <row r="40" spans="2:5" ht="14.25" thickBot="1">
      <c r="B40" s="77"/>
      <c r="C40" s="30" t="str">
        <f>科目!B35</f>
        <v>支出25</v>
      </c>
      <c r="D40" s="11">
        <f>月算!O36</f>
        <v>0</v>
      </c>
      <c r="E40" s="43"/>
    </row>
    <row r="41" spans="2:5" ht="15.75" thickTop="1" thickBot="1">
      <c r="B41" s="33"/>
      <c r="C41" s="40" t="s">
        <v>46</v>
      </c>
      <c r="D41" s="38">
        <f>SUM(D14:D18,D21:D40)</f>
        <v>0</v>
      </c>
      <c r="E41" s="39"/>
    </row>
    <row r="42" spans="2:5" ht="15.75" thickTop="1" thickBot="1">
      <c r="B42" s="34"/>
      <c r="C42" s="40" t="s">
        <v>41</v>
      </c>
      <c r="D42" s="38">
        <f>D13-D41</f>
        <v>0</v>
      </c>
      <c r="E42" s="39"/>
    </row>
    <row r="45" spans="2:5" ht="14.25">
      <c r="E45" s="41" t="s">
        <v>47</v>
      </c>
    </row>
  </sheetData>
  <sheetProtection password="8397" sheet="1" objects="1" scenarios="1"/>
  <mergeCells count="3">
    <mergeCell ref="B4:B12"/>
    <mergeCell ref="B14:B40"/>
    <mergeCell ref="B1:E1"/>
  </mergeCells>
  <phoneticPr fontId="1"/>
  <conditionalFormatting sqref="D5:E42">
    <cfRule type="expression" dxfId="0" priority="1">
      <formula>$J$5="記帳中"</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年号</vt:lpstr>
      <vt:lpstr>科目</vt:lpstr>
      <vt:lpstr>出納</vt:lpstr>
      <vt:lpstr>月算</vt:lpstr>
      <vt:lpstr>決算</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2016-06-02T08:32:46Z</dcterms:created>
  <dcterms:modified xsi:type="dcterms:W3CDTF">2016-06-27T04:01:00Z</dcterms:modified>
</cp:coreProperties>
</file>